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isl01.intra\Alle\userhomes\chwehnert\Documents\2020 Presse\PM 86 Einsparungen Haushalt\"/>
    </mc:Choice>
  </mc:AlternateContent>
  <bookViews>
    <workbookView xWindow="480" yWindow="15" windowWidth="10380" windowHeight="5775"/>
  </bookViews>
  <sheets>
    <sheet name="Tabelle1" sheetId="1" r:id="rId1"/>
  </sheets>
  <definedNames>
    <definedName name="_xlnm.Print_Titles" localSheetId="0">Tabelle1!$3:$4</definedName>
  </definedNames>
  <calcPr calcId="162913"/>
</workbook>
</file>

<file path=xl/calcChain.xml><?xml version="1.0" encoding="utf-8"?>
<calcChain xmlns="http://schemas.openxmlformats.org/spreadsheetml/2006/main">
  <c r="H9" i="1" l="1"/>
  <c r="H10" i="1"/>
  <c r="H12" i="1"/>
  <c r="H13" i="1"/>
  <c r="H14" i="1"/>
  <c r="H15" i="1"/>
  <c r="H17" i="1"/>
  <c r="H21" i="1"/>
  <c r="H22" i="1"/>
  <c r="H23" i="1"/>
  <c r="H24" i="1"/>
  <c r="H25" i="1"/>
  <c r="H26" i="1"/>
  <c r="H27" i="1"/>
  <c r="H28" i="1"/>
  <c r="H31" i="1"/>
  <c r="H32" i="1"/>
  <c r="H37" i="1"/>
  <c r="H40" i="1"/>
  <c r="H41" i="1"/>
  <c r="H46" i="1"/>
  <c r="H49" i="1"/>
  <c r="H51" i="1"/>
  <c r="H52" i="1"/>
  <c r="H53" i="1"/>
  <c r="H54" i="1"/>
  <c r="H57" i="1"/>
  <c r="H58" i="1"/>
  <c r="H66" i="1"/>
  <c r="H67" i="1"/>
  <c r="H68" i="1"/>
  <c r="H69" i="1"/>
  <c r="H70" i="1"/>
  <c r="H71" i="1"/>
  <c r="H72" i="1"/>
  <c r="H73" i="1"/>
  <c r="H74" i="1"/>
  <c r="H75" i="1"/>
  <c r="H76" i="1"/>
  <c r="H77" i="1"/>
  <c r="H78" i="1"/>
  <c r="H79" i="1"/>
  <c r="H80" i="1"/>
  <c r="H81" i="1"/>
  <c r="H82" i="1"/>
  <c r="H83" i="1"/>
  <c r="H84" i="1"/>
  <c r="H85" i="1"/>
  <c r="H86" i="1"/>
  <c r="H88" i="1"/>
  <c r="H89" i="1"/>
  <c r="H90" i="1"/>
  <c r="H91" i="1"/>
  <c r="H92" i="1"/>
  <c r="H93" i="1"/>
  <c r="H95" i="1"/>
  <c r="H96" i="1"/>
  <c r="H97" i="1"/>
  <c r="H98" i="1"/>
  <c r="H99" i="1"/>
  <c r="H100" i="1"/>
  <c r="H101" i="1"/>
  <c r="H103" i="1"/>
  <c r="H104" i="1"/>
  <c r="H109" i="1"/>
  <c r="H110" i="1"/>
  <c r="H112" i="1"/>
  <c r="H113" i="1"/>
  <c r="H116" i="1"/>
  <c r="H117" i="1"/>
  <c r="H126" i="1"/>
  <c r="H128" i="1"/>
  <c r="H129" i="1"/>
  <c r="H7" i="1"/>
  <c r="E131" i="1" l="1"/>
  <c r="F131" i="1"/>
  <c r="G131" i="1"/>
  <c r="D131" i="1"/>
  <c r="H131" i="1" l="1"/>
  <c r="G118" i="1"/>
  <c r="F118" i="1"/>
  <c r="E118" i="1"/>
  <c r="D118" i="1"/>
  <c r="H118" i="1" l="1"/>
  <c r="C118" i="1"/>
  <c r="D106" i="1"/>
  <c r="E106" i="1"/>
  <c r="F106" i="1"/>
  <c r="G106" i="1"/>
  <c r="C106" i="1"/>
  <c r="D63" i="1"/>
  <c r="E63" i="1"/>
  <c r="F63" i="1"/>
  <c r="G63" i="1"/>
  <c r="C63" i="1"/>
  <c r="D59" i="1"/>
  <c r="E59" i="1"/>
  <c r="F59" i="1"/>
  <c r="G59" i="1"/>
  <c r="C59" i="1"/>
  <c r="D43" i="1"/>
  <c r="E43" i="1"/>
  <c r="F43" i="1"/>
  <c r="G43" i="1"/>
  <c r="C43" i="1"/>
  <c r="D18" i="1"/>
  <c r="E18" i="1"/>
  <c r="F18" i="1"/>
  <c r="G18" i="1"/>
  <c r="C18" i="1"/>
  <c r="H59" i="1" l="1"/>
  <c r="H106" i="1"/>
  <c r="H18" i="1"/>
  <c r="H43" i="1"/>
  <c r="C120" i="1"/>
  <c r="G120" i="1"/>
  <c r="G133" i="1" s="1"/>
  <c r="D120" i="1"/>
  <c r="E120" i="1"/>
  <c r="E133" i="1" s="1"/>
  <c r="F120" i="1"/>
  <c r="F133" i="1" s="1"/>
  <c r="D133" i="1" l="1"/>
  <c r="H133" i="1" s="1"/>
  <c r="H120" i="1"/>
</calcChain>
</file>

<file path=xl/sharedStrings.xml><?xml version="1.0" encoding="utf-8"?>
<sst xmlns="http://schemas.openxmlformats.org/spreadsheetml/2006/main" count="129" uniqueCount="127">
  <si>
    <t>Zusammenfassung der möglichen und beschlossenen Einsparungen</t>
  </si>
  <si>
    <t>Produktbezeichnung</t>
  </si>
  <si>
    <t>Produkt-Nr.</t>
  </si>
  <si>
    <t>mögliche Verbesserung</t>
  </si>
  <si>
    <t>beschlossene Verbesserung</t>
  </si>
  <si>
    <t>versch.</t>
  </si>
  <si>
    <t>Umwidmung private in ör Forderungen</t>
  </si>
  <si>
    <t>Mitgliedschaft GT BaWü und Städtetag</t>
  </si>
  <si>
    <t>Erhöhung Eintrittsgelder 5-Täler-Bad</t>
  </si>
  <si>
    <t>Erhöhung der Hundesteuer</t>
  </si>
  <si>
    <t>Zwischensumme FB 1</t>
  </si>
  <si>
    <t>Verzicht auf Softwareprodukte</t>
  </si>
  <si>
    <t>Verzicht auf die Fremdverg. Mulchen</t>
  </si>
  <si>
    <t>Umstellung in der Bepflanzung ö. Grün</t>
  </si>
  <si>
    <t>Verzicht auf bestimmte Fachliteratur</t>
  </si>
  <si>
    <t>Straßenreinigung</t>
  </si>
  <si>
    <t>Winterdienst</t>
  </si>
  <si>
    <t>Reduzierung Sanierungskosten</t>
  </si>
  <si>
    <t>Erhöhung Gebühren BRB</t>
  </si>
  <si>
    <t>Personal Bauordnungsrecht</t>
  </si>
  <si>
    <t>Betrieb Werkstätten</t>
  </si>
  <si>
    <t>Verschiebung Neubeschaffung GW-Öl</t>
  </si>
  <si>
    <t>Krematorium</t>
  </si>
  <si>
    <t>Zwischensumme FB 2</t>
  </si>
  <si>
    <t>Fachbereich 3</t>
  </si>
  <si>
    <t>Stadtbauamt</t>
  </si>
  <si>
    <t>11240000 u.a.</t>
  </si>
  <si>
    <t>Optimierung Immobilienbestand</t>
  </si>
  <si>
    <t>Hausmeisterdienste</t>
  </si>
  <si>
    <t>Planung Verkehrsrechner (investiv)</t>
  </si>
  <si>
    <t>Personalveränderungen</t>
  </si>
  <si>
    <t>Mitgliedschaft G-Inno</t>
  </si>
  <si>
    <t>Zwischensumme FB 3</t>
  </si>
  <si>
    <t>Fachbereich 4</t>
  </si>
  <si>
    <t>Zwischensumme FB 4</t>
  </si>
  <si>
    <t>Geschäftsstelle Kulturverein</t>
  </si>
  <si>
    <t>Personalrat / Personalfürsorge</t>
  </si>
  <si>
    <t>Streichung Jubilar-Brunch</t>
  </si>
  <si>
    <t>Streichung Rentnertreffen</t>
  </si>
  <si>
    <t>Zwischensumme FB 5</t>
  </si>
  <si>
    <t>Zeitgutschrift bei Geburtstagen</t>
  </si>
  <si>
    <t>Wochenendreinigung</t>
  </si>
  <si>
    <t>Verringerung Anzahl Auszubild. (01.09.21)</t>
  </si>
  <si>
    <t>Brandschutz (Investitionen)</t>
  </si>
  <si>
    <t>Kündig. Mitgliedsch. Forstkammer (ab 2021)</t>
  </si>
  <si>
    <t>Umwelts. Mitgl.sch. Landsch.erhaltungsverb. LK GP (ab 2021)</t>
  </si>
  <si>
    <t>Gesamtbetrag Ergebnishaushalt</t>
  </si>
  <si>
    <t>Investitionen</t>
  </si>
  <si>
    <t>Brandschutz Fahrzeug Stötten</t>
  </si>
  <si>
    <t>Verkehrsrechner Planungsrate</t>
  </si>
  <si>
    <t>Gesamtbetrag Investiver Bereich</t>
  </si>
  <si>
    <t>Gesamtsumme</t>
  </si>
  <si>
    <t>Zwischensumme THH 6</t>
  </si>
  <si>
    <t>Hülbe Hofstett</t>
  </si>
  <si>
    <t>Summe über 4 Jahre</t>
  </si>
  <si>
    <t>Kündigung Mitgliedschaft KGSt (ab 2022)</t>
  </si>
  <si>
    <t>Verzicht auf Betriebsausflug (2-jährig)</t>
  </si>
  <si>
    <t>Fachbereich 1</t>
  </si>
  <si>
    <t>Fachbereich 2</t>
  </si>
  <si>
    <t xml:space="preserve">Fachbereich 5 </t>
  </si>
  <si>
    <t>Teilhaushalt 6</t>
  </si>
  <si>
    <t>Erhöhung der Miete für das Altenstädter Rathaus</t>
  </si>
  <si>
    <t>Darüber wird innerhalb einer Arbeitsgruppe noch ausführlich beraten und dann ein Beschlussvorschlag für den Gemeinderat ausgearbeitet.</t>
  </si>
  <si>
    <r>
      <rPr>
        <b/>
        <u/>
        <sz val="11"/>
        <rFont val="Tahoma"/>
        <family val="2"/>
      </rPr>
      <t xml:space="preserve">Anmerkung: </t>
    </r>
    <r>
      <rPr>
        <b/>
        <sz val="11"/>
        <rFont val="Tahoma"/>
        <family val="2"/>
      </rPr>
      <t xml:space="preserve">Bei den Beratungen zur Haushaltskonsolidierung wurden Vereinsförderungen und Mitgliedschaften zunächst ausgeklammert. </t>
    </r>
  </si>
  <si>
    <t>Verwaltungsgebühren (tw. Änderung der Gebührensätze)</t>
  </si>
  <si>
    <t>Steuerung (Verzicht auf Jahresabschluss GR)</t>
  </si>
  <si>
    <t>Nacht der Ausbildung (Verzicht auf Teilnahme)</t>
  </si>
  <si>
    <t>Teilausschüttung des GSW-Gewinns, der bisher in der Gesellschaft verblieb</t>
  </si>
  <si>
    <t>Betrieb des 5-Täler-Bads (vorübergehende Schließung Freibadbetrieb)</t>
  </si>
  <si>
    <t>Reduzierung um 3 Saisonkräfte u.a. (in den Monaten April - Oktober wurden die Mitarbeiter des Bauhofs personell bei der Grünpflege unterstützt. Dies wird eingespart und ein verändertes Stadtbild in Kauf genommen)</t>
  </si>
  <si>
    <t>Pflege Teich Lindenschule (der aus einem Schulprojekt resultierende Teich soll wieder von der Schule / Förderverein gepflegt werden)</t>
  </si>
  <si>
    <t>Änderung Grünanlagen Tü/Wi/Au (die Pflege öffentlicher Grünflächen/Grüninseln soll möglichst durch Grünpaten erfolgen)</t>
  </si>
  <si>
    <t>Änderung Pflege ö. Grün BKH i.d. MAG (die Begrünung soll weniger pflegeintensiv, z.T mit Dauergrün und Büschen erfolgen)</t>
  </si>
  <si>
    <t>Ausstattung, Übungsgeld, Lehrgänge (durch die Corona Pandemie sind Übungen und Lehrgänge ausgefallen)</t>
  </si>
  <si>
    <t>Friedhofsunterhaltung (bei den Bepflanzungen und der Wegeunterhaltung wird minimiert)</t>
  </si>
  <si>
    <t>Erhöhung Bestattungsgebühren ((5%) die Friedhofsgebührensatzung, zuletzt geändert 2010, soll neu kalkuliert werden. Dadurch wird mit höheren Einnahmen gerechnet)</t>
  </si>
  <si>
    <t>Betrieb der Helfensteinherberge (Aufgabe der Kurzzeitvermietung, Umstellung auf Langzeitvermietung - ggf. Verkauf des Gebäudes, sollte dieses Ziel nicht erreicht werden können.)</t>
  </si>
  <si>
    <t>Straßenunterhalt - UI-Vereinbarung (Bauunterhalt im Straßenbau - Abrechnung auf Vertragsgrundlage)</t>
  </si>
  <si>
    <t>Straßenbeleuchtung (Prüfung Vergleich Contracting / eigene Investitionen)</t>
  </si>
  <si>
    <t>Personalveränderung SG 3.3 (ab 06/20) vorläufige Nichtwiederbesetzung)</t>
  </si>
  <si>
    <t>Kündigung Mitgliedschaft Topobase (ab 2021)</t>
  </si>
  <si>
    <t>Mitgliedschaft Klimabündnis (ab 2021) Übernahme der Mitgliedschaft durch die Fraktion der GRÜNEN)</t>
  </si>
  <si>
    <t>Pferdemarkt und Weihnachtsmarkt (Der Gemeinderat hat im Zuge der Haushaltskonsolidierung per Beschluss den Auftrag an die Stadt erteilt zu prüfen, ob der Weihnachtsmarkt aus Kostenerwägungen heraus mit einem anderen Veranstalter in den nächsten Jahren für die Stadt kostengünstiger durchgeführt werden könnte. Diesem Prüfauftrag des Gemeinderates wird die Stadt in den nächsten Monaten nachkommen. Eine generelle Absage dieser beiden Traditionsveranstaltungen kam für das Gremium grundsätzlich nicht in Frage.)</t>
  </si>
  <si>
    <t>Betriebskostenzuschüsse für Nutzung vereinseigener Sportstätten (Keine 5%-Erhöhung der städtischen Betriebskostenzuschüsse für die Nutzung vereinseigener Sportstätten durch die Schulen (ab 2021)</t>
  </si>
  <si>
    <t>Verpflegung bei Ganztagesbetreuung (Erhöhung der Preise für die Verpflegung bei Ganztagesbetreuung in Kitas und Schulen)</t>
  </si>
  <si>
    <t>Mobile Jugendsozialarbeit (Weiterer Zuschuss für die Mobile Jugendsozialarbeit durch die GSW soll erreicht werden)</t>
  </si>
  <si>
    <t>Schulsozialarbeit (Keine Nachbesetzung freier Stellen während der Elternzeit der Stelleninhaber)</t>
  </si>
  <si>
    <t>Ferienbetreuung für Grundschüler (Erhöhung der Gebühren für die Ferienbetreuung für Grundschüler)</t>
  </si>
  <si>
    <t>Brennpunktbeschlüsse  KiTas (= reduzierte Kinderzahl pro KiTa-Gruppe: Keine Aufhebung aber höhere Gruppenbelegung)</t>
  </si>
  <si>
    <t>KiTa-Gebühren (Erhöhung entsprechend der Städtetagsempfehlungen 2020)</t>
  </si>
  <si>
    <t>Bürgerbeteiligung (Verzicht auf den pauschalen Ansatz von HH-Mitteln für Bürgerbeteiligungsverfahren)</t>
  </si>
  <si>
    <t>Dolmetscherpool (Mittel wurden bisher nicht in vollem Umfang zur Finanzierung der Sprachbegleiter*innen benötigt, daher Reduzierung.)</t>
  </si>
  <si>
    <t>Mach5 (Verzicht auf Haushaltsmittel zur Finanzierung von Maßnahmen im Rahmen der nachhaltigen Stadtentwicklungsplanung.)</t>
  </si>
  <si>
    <t>Zuschüsse städt. Netzwerke (Reduzierung der Förderung von 6.000 € auf 5.000 € für Integrationsrat, Stadtbehindertenring, Familienzentrum, Stadtseniorenrat und Netzwerk Demenz.)</t>
  </si>
  <si>
    <t>Veranstaltungsangebote der Stadt (Sport im Stadtpark, Sportlerehrung, Tanzmatinee, Bürgerempfang und die Seniorenweihnacht werden bis einschließlich 2023 nicht stattfinden.)</t>
  </si>
  <si>
    <t>Partnerschaft mit MLM (Gegenseitige Besuche i.R. der Städtepartnerschaft mit Montceau-Les-Mines werden künftig nur noch zu besonderen Anlässen finanziert.)</t>
  </si>
  <si>
    <t>Partnerschaft mit BIW (Gegenseitige Besuche i.R. der Städtepartnerschaft mit Bischofswerda werden künftig nur noch zu besonderen Anlässen finanziert.)</t>
  </si>
  <si>
    <t>Museum und Galerie im Alten Bau (Der Besuch der Weihnachtsausstellung ist künftig mit einem kleinen Eintrittsentgelt verbunden. In den letzten 36 Jahren konnte die Ausstellung kostenlos besucht werden.)</t>
  </si>
  <si>
    <t>Betrieb von Sportstätten (Erhöhung der Entgelte, der Sachkostenpauschalen und der Ersatzleistungen für Betriebskosten)</t>
  </si>
  <si>
    <t>Betrieb von Veranstaltungshallen (Erhöhung der Entgelte)</t>
  </si>
  <si>
    <t>Tourismus (ab 2022 Verzicht auf eigenen Counter bei der CMT)</t>
  </si>
  <si>
    <t>Erstellung Print-Material (Reduzierung der Ausgaben für Flyer, Broschüren etc.)</t>
  </si>
  <si>
    <t>Werbeaktivitäten (z.B. Reduzierung von Anzeigen zur Bewerbung von Geislinger Wanderwegen in Wanderbroschüren)</t>
  </si>
  <si>
    <t>Rezertifizierung Löwenpfade (hierauf soll nicht verzichtet werden. Nur mit dem Qualitätszertifikat des Deutschen Wanderverbandes werden die 4 Geislinger Löwenpfade überregional beworben.)</t>
  </si>
  <si>
    <t>Pflege und Unterhaltung Wanderwege (Reduzierung der Pflege- u. Unterhaltungsmaßnahmen)</t>
  </si>
  <si>
    <t>Erstellung Filmmaterial (Reduzierung des Werbebudgets, z.B. Imagespot, Teaser Ostlandkreuz)</t>
  </si>
  <si>
    <t>Erstellung von Bildmaterial (Reduzierung des Budgets z.B. Kauf von Bilder für Werbezwecke)</t>
  </si>
  <si>
    <t>Einrichtung Schubart-Rundweg (auf die Umsetzung wird vorerst verzichtet)</t>
  </si>
  <si>
    <t>Reduzierung einer Vollzeitstelle auf 50% und Wiederbesetzung erst ab Januar 2021</t>
  </si>
  <si>
    <t>Archiv - Streichung Kulturherbst (Im Jahr 2020 wird der Kulturherbst aufgrund der Corona-Pandemie ausgesetzt. In den folgenden Jahren reduziert die Stadt Geislingen ihren jährlichen finanziellen Beitrag von 5.000 € auf 3.000 €.)</t>
  </si>
  <si>
    <t>Archiv - Austritt aus der Schubartgesellschaft soll nicht vollzogen werden</t>
  </si>
  <si>
    <t>Musikschule - (Eine Vollzeitstelle wird nach dem Erreichen des Ruhestandes bei einem Mitarbeiter nicht neu besetzt, sondern die nächsrten drei Jahre durch eine Honorarkraft ersetzt.)</t>
  </si>
  <si>
    <t>Musikschule - (Die für 2020 geplante Erneuerung des Internetauftrittes der Musikschule erfolgt noch nicht (5.000 €). Die Kostenbeteiligung der Teilnehmer*innen bei Musikschulfreizeiten wird erhöht (Ziel: Mehreinnahmen 1.500 € im Jahr).)</t>
  </si>
  <si>
    <t>Musikschule - (Die Anbringung von Schallschutzelementen, um die Arbeitsplatzsituation der Lehrkräfte zu verbessern, wird auf einen späteren Zeitpunkt verschoben.)</t>
  </si>
  <si>
    <t>Stadtbücherei - (Der Medienetat der Stadtbücherei verringert sich so, dass eine jährliche Ersparnis von 5.100 € erzielt wird.)</t>
  </si>
  <si>
    <t>Volkshochschule - (Die Kosten für das Programmheft werden gesenkt.)</t>
  </si>
  <si>
    <t>Volkshochschule - (Die Entgelte für die Kursteilnahme werden zum ersten Semester 2021 moderat erhöht.)</t>
  </si>
  <si>
    <t>Stadtbücherei - (In ihrer Veranstaltungsarbeit ist die Stadtbücherei bereits auf Kooperationen angewiesen. Veranstaltungen für Erwachsene kann die Stadtbücherei künftig nicht mehr mitfinanzieren.)</t>
  </si>
  <si>
    <t>Stadtbücherei - (Beendigung der Leseförderangebote)</t>
  </si>
  <si>
    <t>Stadtbücherei - (Verzicht auf Druck des Halbjahresprogramms)</t>
  </si>
  <si>
    <t>Stadtbücherei - (Eine durch Erkrankung einer Mitarbeiterin zur Zeit unbesetzte Stelle wird 2020 nicht vollständig wiederbesetzt.)</t>
  </si>
  <si>
    <t>Budgets der Stadtbezirke (Kürzung Grundbudget)</t>
  </si>
  <si>
    <t>Budgets der Stadtbezirke (Kürzung Feldwegbudget)</t>
  </si>
  <si>
    <t>Gesundheitswoche (2-jährig) Reduzierung der Kosten bzw. Sponsoring)</t>
  </si>
  <si>
    <t>Streichung Zuschuss für Gesundheits-/Fitnesskurse in Sportstudios - Reduzierung des Budgets und andere Maßnahmen dafür umsetzen</t>
  </si>
  <si>
    <t>Brandschutz Anbau Feuerwehrmagazin Stötten</t>
  </si>
  <si>
    <t>Brandschutz Gerätewagen (wird verschoben auf frühestens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</si>
</sst>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407]_-;\-* #,##0\ [$€-407]_-;_-* &quot;-&quot;??\ [$€-407]_-;_-@_-"/>
    <numFmt numFmtId="165" formatCode="0_ ;\-0\ "/>
  </numFmts>
  <fonts count="8" x14ac:knownFonts="1">
    <font>
      <sz val="10"/>
      <name val="Arial"/>
    </font>
    <font>
      <sz val="11"/>
      <name val="Tahoma"/>
      <family val="2"/>
    </font>
    <font>
      <b/>
      <sz val="11"/>
      <name val="Tahoma"/>
      <family val="2"/>
    </font>
    <font>
      <b/>
      <u val="double"/>
      <sz val="11"/>
      <name val="Tahoma"/>
      <family val="2"/>
    </font>
    <font>
      <b/>
      <u/>
      <sz val="11"/>
      <name val="Tahoma"/>
      <family val="2"/>
    </font>
    <font>
      <b/>
      <u val="doubleAccounting"/>
      <sz val="11"/>
      <name val="Tahoma"/>
      <family val="2"/>
    </font>
    <font>
      <b/>
      <u val="singleAccounting"/>
      <sz val="11"/>
      <name val="Tahoma"/>
      <family val="2"/>
    </font>
    <font>
      <u val="singleAccounting"/>
      <sz val="11"/>
      <name val="Tahoma"/>
      <family val="2"/>
    </font>
  </fonts>
  <fills count="2">
    <fill>
      <patternFill patternType="none"/>
    </fill>
    <fill>
      <patternFill patternType="gray125"/>
    </fill>
  </fills>
  <borders count="10">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top/>
      <bottom style="medium">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57">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2" fillId="0" borderId="2" xfId="0" applyFont="1" applyBorder="1" applyAlignment="1">
      <alignment horizontal="center" vertical="center"/>
    </xf>
    <xf numFmtId="164" fontId="2" fillId="0" borderId="2" xfId="0" applyNumberFormat="1"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4" fontId="1" fillId="0" borderId="0" xfId="0" applyNumberFormat="1" applyFont="1" applyAlignment="1">
      <alignment vertical="center"/>
    </xf>
    <xf numFmtId="164" fontId="1" fillId="0" borderId="0" xfId="0" applyNumberFormat="1" applyFont="1" applyAlignment="1">
      <alignment vertical="center" wrapText="1"/>
    </xf>
    <xf numFmtId="164"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0" fontId="4" fillId="0" borderId="6" xfId="0" applyFont="1" applyBorder="1" applyAlignment="1">
      <alignment horizontal="left" vertical="center"/>
    </xf>
    <xf numFmtId="164" fontId="4" fillId="0" borderId="0" xfId="0" applyNumberFormat="1" applyFont="1" applyBorder="1" applyAlignment="1">
      <alignment vertical="center"/>
    </xf>
    <xf numFmtId="0" fontId="3" fillId="0" borderId="0" xfId="0" applyFont="1" applyAlignment="1">
      <alignment vertical="center"/>
    </xf>
    <xf numFmtId="164" fontId="5" fillId="0" borderId="0" xfId="0" applyNumberFormat="1" applyFont="1" applyAlignment="1">
      <alignment vertical="center"/>
    </xf>
    <xf numFmtId="0" fontId="3" fillId="0" borderId="0" xfId="0" applyFont="1" applyAlignment="1">
      <alignment horizontal="left" vertical="center"/>
    </xf>
    <xf numFmtId="164" fontId="4" fillId="0" borderId="5" xfId="0" applyNumberFormat="1"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vertical="center"/>
    </xf>
    <xf numFmtId="164" fontId="1" fillId="0" borderId="7" xfId="0" applyNumberFormat="1" applyFont="1" applyBorder="1" applyAlignment="1">
      <alignment vertical="center"/>
    </xf>
    <xf numFmtId="164" fontId="1" fillId="0" borderId="7" xfId="0" applyNumberFormat="1" applyFont="1" applyBorder="1" applyAlignment="1">
      <alignment vertical="center" wrapText="1"/>
    </xf>
    <xf numFmtId="0" fontId="1" fillId="0" borderId="7" xfId="0" applyFont="1" applyBorder="1" applyAlignment="1">
      <alignment horizontal="left"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164" fontId="1" fillId="0" borderId="7" xfId="0" applyNumberFormat="1" applyFont="1" applyBorder="1" applyAlignment="1">
      <alignment horizontal="left" vertical="center"/>
    </xf>
    <xf numFmtId="16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164" fontId="2" fillId="0" borderId="0" xfId="0" applyNumberFormat="1" applyFont="1" applyAlignment="1">
      <alignment vertical="center"/>
    </xf>
    <xf numFmtId="0" fontId="2" fillId="0" borderId="0" xfId="0" applyFont="1"/>
    <xf numFmtId="0" fontId="1" fillId="0" borderId="1" xfId="0" applyFont="1" applyBorder="1" applyAlignment="1">
      <alignment vertical="center"/>
    </xf>
    <xf numFmtId="164" fontId="6" fillId="0" borderId="0" xfId="0" applyNumberFormat="1" applyFont="1" applyAlignment="1">
      <alignment vertical="center"/>
    </xf>
    <xf numFmtId="164" fontId="6" fillId="0" borderId="5" xfId="0" applyNumberFormat="1" applyFont="1" applyBorder="1" applyAlignment="1">
      <alignment vertical="center"/>
    </xf>
    <xf numFmtId="164" fontId="7" fillId="0" borderId="9" xfId="0" applyNumberFormat="1" applyFont="1" applyBorder="1" applyAlignment="1">
      <alignment vertical="center"/>
    </xf>
    <xf numFmtId="164" fontId="6" fillId="0" borderId="9" xfId="0" applyNumberFormat="1" applyFont="1" applyBorder="1" applyAlignment="1">
      <alignment vertical="center"/>
    </xf>
    <xf numFmtId="164" fontId="6" fillId="0" borderId="0" xfId="0" applyNumberFormat="1" applyFont="1" applyAlignment="1">
      <alignment vertical="center" wrapText="1"/>
    </xf>
    <xf numFmtId="0" fontId="2" fillId="0" borderId="2" xfId="0" applyFont="1" applyBorder="1" applyAlignment="1">
      <alignment horizontal="center" vertical="center" wrapText="1"/>
    </xf>
    <xf numFmtId="0" fontId="1" fillId="0" borderId="7" xfId="0" applyFont="1" applyBorder="1" applyAlignment="1">
      <alignment vertical="top" wrapText="1"/>
    </xf>
    <xf numFmtId="164" fontId="2" fillId="0" borderId="0" xfId="0" applyNumberFormat="1" applyFont="1" applyAlignment="1">
      <alignment vertical="center" wrapText="1"/>
    </xf>
    <xf numFmtId="0" fontId="2" fillId="0" borderId="0" xfId="0" applyFont="1" applyAlignment="1">
      <alignment horizontal="left" vertical="center"/>
    </xf>
    <xf numFmtId="0" fontId="1" fillId="0" borderId="7" xfId="0" applyFont="1" applyFill="1" applyBorder="1" applyAlignment="1">
      <alignment horizontal="center" vertical="center"/>
    </xf>
    <xf numFmtId="0" fontId="1" fillId="0" borderId="7" xfId="0" applyFont="1" applyFill="1" applyBorder="1" applyAlignment="1">
      <alignment vertical="center" wrapText="1"/>
    </xf>
    <xf numFmtId="164" fontId="1" fillId="0" borderId="7" xfId="0" applyNumberFormat="1" applyFont="1" applyFill="1" applyBorder="1" applyAlignment="1">
      <alignment vertical="center"/>
    </xf>
    <xf numFmtId="164" fontId="1" fillId="0" borderId="7" xfId="0" applyNumberFormat="1" applyFont="1" applyFill="1" applyBorder="1" applyAlignment="1">
      <alignment vertical="center" wrapText="1"/>
    </xf>
    <xf numFmtId="0" fontId="1" fillId="0" borderId="0" xfId="0" applyFont="1" applyFill="1"/>
    <xf numFmtId="0" fontId="4"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center"/>
    </xf>
    <xf numFmtId="164" fontId="2" fillId="0" borderId="3"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8" xfId="0" applyFont="1" applyFill="1" applyBorder="1" applyAlignment="1">
      <alignment horizontal="lef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zoomScale="75" zoomScaleNormal="75" workbookViewId="0">
      <pane ySplit="4" topLeftCell="A5" activePane="bottomLeft" state="frozen"/>
      <selection pane="bottomLeft" activeCell="B127" sqref="B127"/>
    </sheetView>
  </sheetViews>
  <sheetFormatPr baseColWidth="10" defaultRowHeight="20.25" customHeight="1" x14ac:dyDescent="0.2"/>
  <cols>
    <col min="1" max="1" width="13.5703125" style="4" customWidth="1"/>
    <col min="2" max="2" width="47.7109375" style="3" customWidth="1"/>
    <col min="3" max="3" width="16.140625" style="10" customWidth="1"/>
    <col min="4" max="4" width="18" style="11" customWidth="1"/>
    <col min="5" max="7" width="18" style="10" customWidth="1"/>
    <col min="8" max="8" width="17.140625" style="3" customWidth="1"/>
    <col min="9" max="16384" width="11.42578125" style="1"/>
  </cols>
  <sheetData>
    <row r="1" spans="1:8" ht="20.25" customHeight="1" x14ac:dyDescent="0.2">
      <c r="A1" s="52" t="s">
        <v>0</v>
      </c>
      <c r="B1" s="52"/>
      <c r="C1" s="52"/>
      <c r="D1" s="52"/>
    </row>
    <row r="3" spans="1:8" ht="31.5" customHeight="1" x14ac:dyDescent="0.2">
      <c r="A3" s="5" t="s">
        <v>2</v>
      </c>
      <c r="B3" s="5" t="s">
        <v>1</v>
      </c>
      <c r="C3" s="6" t="s">
        <v>3</v>
      </c>
      <c r="D3" s="53" t="s">
        <v>4</v>
      </c>
      <c r="E3" s="54"/>
      <c r="F3" s="54"/>
      <c r="G3" s="55"/>
      <c r="H3" s="40" t="s">
        <v>54</v>
      </c>
    </row>
    <row r="4" spans="1:8" s="2" customFormat="1" ht="15" thickBot="1" x14ac:dyDescent="0.25">
      <c r="A4" s="7"/>
      <c r="B4" s="7"/>
      <c r="C4" s="8"/>
      <c r="D4" s="9">
        <v>2020</v>
      </c>
      <c r="E4" s="9">
        <v>2021</v>
      </c>
      <c r="F4" s="9">
        <v>2022</v>
      </c>
      <c r="G4" s="9">
        <v>2023</v>
      </c>
      <c r="H4" s="34"/>
    </row>
    <row r="5" spans="1:8" s="2" customFormat="1" ht="14.25" x14ac:dyDescent="0.2">
      <c r="A5" s="30"/>
      <c r="B5" s="29"/>
      <c r="C5" s="28"/>
      <c r="D5" s="13"/>
      <c r="E5" s="13"/>
      <c r="F5" s="13"/>
      <c r="G5" s="13"/>
      <c r="H5" s="3"/>
    </row>
    <row r="6" spans="1:8" s="2" customFormat="1" ht="14.25" x14ac:dyDescent="0.2">
      <c r="A6" s="56" t="s">
        <v>57</v>
      </c>
      <c r="B6" s="56"/>
      <c r="C6" s="12"/>
      <c r="D6" s="13"/>
      <c r="E6" s="13"/>
      <c r="F6" s="13"/>
      <c r="G6" s="13"/>
      <c r="H6" s="3"/>
    </row>
    <row r="7" spans="1:8" ht="41.25" customHeight="1" x14ac:dyDescent="0.2">
      <c r="A7" s="20" t="s">
        <v>5</v>
      </c>
      <c r="B7" s="25" t="s">
        <v>64</v>
      </c>
      <c r="C7" s="22"/>
      <c r="D7" s="23">
        <v>5000</v>
      </c>
      <c r="E7" s="22">
        <v>10000</v>
      </c>
      <c r="F7" s="22">
        <v>10000</v>
      </c>
      <c r="G7" s="22">
        <v>10000</v>
      </c>
      <c r="H7" s="22">
        <f>SUM(D7:G7)</f>
        <v>35000</v>
      </c>
    </row>
    <row r="8" spans="1:8" ht="20.25" customHeight="1" x14ac:dyDescent="0.2">
      <c r="A8" s="20" t="s">
        <v>5</v>
      </c>
      <c r="B8" s="21" t="s">
        <v>6</v>
      </c>
      <c r="C8" s="22"/>
      <c r="D8" s="23"/>
      <c r="E8" s="22"/>
      <c r="F8" s="27"/>
      <c r="G8" s="22"/>
      <c r="H8" s="22"/>
    </row>
    <row r="9" spans="1:8" ht="20.25" customHeight="1" x14ac:dyDescent="0.2">
      <c r="A9" s="20">
        <v>11100000</v>
      </c>
      <c r="B9" s="21" t="s">
        <v>65</v>
      </c>
      <c r="C9" s="22">
        <v>2500</v>
      </c>
      <c r="D9" s="23">
        <v>2500</v>
      </c>
      <c r="E9" s="22">
        <v>2500</v>
      </c>
      <c r="F9" s="22">
        <v>2500</v>
      </c>
      <c r="G9" s="22">
        <v>2500</v>
      </c>
      <c r="H9" s="22">
        <f t="shared" ref="H9:H67" si="0">SUM(D9:G9)</f>
        <v>10000</v>
      </c>
    </row>
    <row r="10" spans="1:8" ht="20.25" customHeight="1" x14ac:dyDescent="0.2">
      <c r="A10" s="20">
        <v>11110100</v>
      </c>
      <c r="B10" s="21" t="s">
        <v>55</v>
      </c>
      <c r="C10" s="22">
        <v>1463</v>
      </c>
      <c r="D10" s="23"/>
      <c r="E10" s="22"/>
      <c r="F10" s="22">
        <v>1500</v>
      </c>
      <c r="G10" s="22">
        <v>1500</v>
      </c>
      <c r="H10" s="22">
        <f t="shared" si="0"/>
        <v>3000</v>
      </c>
    </row>
    <row r="11" spans="1:8" ht="20.25" customHeight="1" x14ac:dyDescent="0.2">
      <c r="A11" s="20">
        <v>11110100</v>
      </c>
      <c r="B11" s="21" t="s">
        <v>7</v>
      </c>
      <c r="C11" s="22">
        <v>22700</v>
      </c>
      <c r="D11" s="23"/>
      <c r="E11" s="22"/>
      <c r="F11" s="22"/>
      <c r="G11" s="22"/>
      <c r="H11" s="22"/>
    </row>
    <row r="12" spans="1:8" ht="20.25" customHeight="1" x14ac:dyDescent="0.2">
      <c r="A12" s="20">
        <v>11210000</v>
      </c>
      <c r="B12" s="21" t="s">
        <v>66</v>
      </c>
      <c r="C12" s="22">
        <v>600</v>
      </c>
      <c r="D12" s="23">
        <v>600</v>
      </c>
      <c r="E12" s="22">
        <v>600</v>
      </c>
      <c r="F12" s="22">
        <v>600</v>
      </c>
      <c r="G12" s="22">
        <v>600</v>
      </c>
      <c r="H12" s="22">
        <f t="shared" si="0"/>
        <v>2400</v>
      </c>
    </row>
    <row r="13" spans="1:8" ht="20.25" customHeight="1" x14ac:dyDescent="0.2">
      <c r="A13" s="20">
        <v>11210000</v>
      </c>
      <c r="B13" s="21" t="s">
        <v>42</v>
      </c>
      <c r="C13" s="22">
        <v>10000</v>
      </c>
      <c r="D13" s="23"/>
      <c r="E13" s="22">
        <v>10000</v>
      </c>
      <c r="F13" s="22">
        <v>20800</v>
      </c>
      <c r="G13" s="22">
        <v>20800</v>
      </c>
      <c r="H13" s="22">
        <f t="shared" si="0"/>
        <v>51600</v>
      </c>
    </row>
    <row r="14" spans="1:8" ht="31.5" customHeight="1" x14ac:dyDescent="0.2">
      <c r="A14" s="20">
        <v>52200000</v>
      </c>
      <c r="B14" s="25" t="s">
        <v>67</v>
      </c>
      <c r="C14" s="22">
        <v>148851</v>
      </c>
      <c r="D14" s="23">
        <v>25000</v>
      </c>
      <c r="E14" s="22">
        <v>148850</v>
      </c>
      <c r="F14" s="22">
        <v>148850</v>
      </c>
      <c r="G14" s="22">
        <v>148850</v>
      </c>
      <c r="H14" s="22">
        <f t="shared" si="0"/>
        <v>471550</v>
      </c>
    </row>
    <row r="15" spans="1:8" ht="33.75" customHeight="1" x14ac:dyDescent="0.2">
      <c r="A15" s="20">
        <v>53500000</v>
      </c>
      <c r="B15" s="25" t="s">
        <v>68</v>
      </c>
      <c r="C15" s="22">
        <v>693000</v>
      </c>
      <c r="D15" s="23">
        <v>106000</v>
      </c>
      <c r="E15" s="22">
        <v>334000</v>
      </c>
      <c r="F15" s="22">
        <v>334000</v>
      </c>
      <c r="G15" s="22">
        <v>334000</v>
      </c>
      <c r="H15" s="22">
        <f t="shared" si="0"/>
        <v>1108000</v>
      </c>
    </row>
    <row r="16" spans="1:8" ht="20.25" customHeight="1" x14ac:dyDescent="0.2">
      <c r="A16" s="20">
        <v>53500000</v>
      </c>
      <c r="B16" s="21" t="s">
        <v>8</v>
      </c>
      <c r="C16" s="22">
        <v>12500</v>
      </c>
      <c r="D16" s="23"/>
      <c r="E16" s="22"/>
      <c r="F16" s="22"/>
      <c r="G16" s="22"/>
      <c r="H16" s="22"/>
    </row>
    <row r="17" spans="1:8" ht="20.25" customHeight="1" x14ac:dyDescent="0.2">
      <c r="A17" s="20">
        <v>61100000</v>
      </c>
      <c r="B17" s="21" t="s">
        <v>9</v>
      </c>
      <c r="C17" s="22">
        <v>7280</v>
      </c>
      <c r="D17" s="23"/>
      <c r="E17" s="22">
        <v>7280</v>
      </c>
      <c r="F17" s="22">
        <v>7280</v>
      </c>
      <c r="G17" s="22">
        <v>7280</v>
      </c>
      <c r="H17" s="22">
        <f t="shared" si="0"/>
        <v>21840</v>
      </c>
    </row>
    <row r="18" spans="1:8" ht="30" customHeight="1" thickBot="1" x14ac:dyDescent="0.25">
      <c r="A18" s="49" t="s">
        <v>10</v>
      </c>
      <c r="B18" s="49"/>
      <c r="C18" s="19">
        <f>SUM(C7:C17)</f>
        <v>898894</v>
      </c>
      <c r="D18" s="19">
        <f t="shared" ref="D18:G18" si="1">SUM(D7:D17)</f>
        <v>139100</v>
      </c>
      <c r="E18" s="19">
        <f t="shared" si="1"/>
        <v>513230</v>
      </c>
      <c r="F18" s="19">
        <f t="shared" si="1"/>
        <v>525530</v>
      </c>
      <c r="G18" s="19">
        <f t="shared" si="1"/>
        <v>525530</v>
      </c>
      <c r="H18" s="38">
        <f t="shared" si="0"/>
        <v>1703390</v>
      </c>
    </row>
    <row r="19" spans="1:8" ht="19.5" customHeight="1" x14ac:dyDescent="0.2">
      <c r="A19" s="14"/>
      <c r="B19" s="14"/>
      <c r="C19" s="15"/>
      <c r="D19" s="15"/>
      <c r="E19" s="15"/>
      <c r="F19" s="15"/>
      <c r="G19" s="15"/>
      <c r="H19" s="10"/>
    </row>
    <row r="20" spans="1:8" ht="20.25" customHeight="1" x14ac:dyDescent="0.2">
      <c r="A20" s="50" t="s">
        <v>58</v>
      </c>
      <c r="B20" s="50"/>
      <c r="H20" s="10"/>
    </row>
    <row r="21" spans="1:8" ht="80.25" customHeight="1" x14ac:dyDescent="0.2">
      <c r="A21" s="20">
        <v>11250000</v>
      </c>
      <c r="B21" s="25" t="s">
        <v>69</v>
      </c>
      <c r="C21" s="22">
        <v>210000</v>
      </c>
      <c r="D21" s="23">
        <v>210000</v>
      </c>
      <c r="E21" s="22">
        <v>210000</v>
      </c>
      <c r="F21" s="22">
        <v>210000</v>
      </c>
      <c r="G21" s="22">
        <v>210000</v>
      </c>
      <c r="H21" s="22">
        <f t="shared" si="0"/>
        <v>840000</v>
      </c>
    </row>
    <row r="22" spans="1:8" ht="20.25" customHeight="1" x14ac:dyDescent="0.2">
      <c r="A22" s="20">
        <v>11250000</v>
      </c>
      <c r="B22" s="21" t="s">
        <v>11</v>
      </c>
      <c r="C22" s="22">
        <v>7000</v>
      </c>
      <c r="D22" s="23">
        <v>7000</v>
      </c>
      <c r="E22" s="22">
        <v>7000</v>
      </c>
      <c r="F22" s="22">
        <v>7000</v>
      </c>
      <c r="G22" s="22">
        <v>7000</v>
      </c>
      <c r="H22" s="22">
        <f t="shared" si="0"/>
        <v>28000</v>
      </c>
    </row>
    <row r="23" spans="1:8" ht="20.25" customHeight="1" x14ac:dyDescent="0.2">
      <c r="A23" s="20">
        <v>11250000</v>
      </c>
      <c r="B23" s="21" t="s">
        <v>12</v>
      </c>
      <c r="C23" s="22">
        <v>8000</v>
      </c>
      <c r="D23" s="23">
        <v>8000</v>
      </c>
      <c r="E23" s="22">
        <v>8000</v>
      </c>
      <c r="F23" s="22">
        <v>8000</v>
      </c>
      <c r="G23" s="22">
        <v>8000</v>
      </c>
      <c r="H23" s="22">
        <f t="shared" si="0"/>
        <v>32000</v>
      </c>
    </row>
    <row r="24" spans="1:8" ht="20.25" customHeight="1" x14ac:dyDescent="0.2">
      <c r="A24" s="20">
        <v>11250000</v>
      </c>
      <c r="B24" s="21" t="s">
        <v>41</v>
      </c>
      <c r="C24" s="22">
        <v>3000</v>
      </c>
      <c r="D24" s="23">
        <v>3000</v>
      </c>
      <c r="E24" s="22">
        <v>3000</v>
      </c>
      <c r="F24" s="22">
        <v>3000</v>
      </c>
      <c r="G24" s="22">
        <v>3000</v>
      </c>
      <c r="H24" s="22">
        <f t="shared" si="0"/>
        <v>12000</v>
      </c>
    </row>
    <row r="25" spans="1:8" ht="20.25" customHeight="1" x14ac:dyDescent="0.2">
      <c r="A25" s="20">
        <v>11250000</v>
      </c>
      <c r="B25" s="21" t="s">
        <v>13</v>
      </c>
      <c r="C25" s="22">
        <v>22000</v>
      </c>
      <c r="D25" s="23">
        <v>1500</v>
      </c>
      <c r="E25" s="22">
        <v>22000</v>
      </c>
      <c r="F25" s="22">
        <v>22000</v>
      </c>
      <c r="G25" s="22">
        <v>22000</v>
      </c>
      <c r="H25" s="22">
        <f t="shared" si="0"/>
        <v>67500</v>
      </c>
    </row>
    <row r="26" spans="1:8" ht="20.25" customHeight="1" x14ac:dyDescent="0.2">
      <c r="A26" s="20">
        <v>11250000</v>
      </c>
      <c r="B26" s="21" t="s">
        <v>14</v>
      </c>
      <c r="C26" s="22">
        <v>167</v>
      </c>
      <c r="D26" s="23">
        <v>165</v>
      </c>
      <c r="E26" s="22">
        <v>165</v>
      </c>
      <c r="F26" s="22">
        <v>165</v>
      </c>
      <c r="G26" s="22">
        <v>165</v>
      </c>
      <c r="H26" s="22">
        <f t="shared" si="0"/>
        <v>660</v>
      </c>
    </row>
    <row r="27" spans="1:8" ht="20.25" customHeight="1" x14ac:dyDescent="0.2">
      <c r="A27" s="20">
        <v>11250000</v>
      </c>
      <c r="B27" s="21" t="s">
        <v>14</v>
      </c>
      <c r="C27" s="22">
        <v>65</v>
      </c>
      <c r="D27" s="23">
        <v>65</v>
      </c>
      <c r="E27" s="22">
        <v>65</v>
      </c>
      <c r="F27" s="22">
        <v>65</v>
      </c>
      <c r="G27" s="22">
        <v>65</v>
      </c>
      <c r="H27" s="22">
        <f t="shared" si="0"/>
        <v>260</v>
      </c>
    </row>
    <row r="28" spans="1:8" ht="48" customHeight="1" x14ac:dyDescent="0.2">
      <c r="A28" s="20">
        <v>11250000</v>
      </c>
      <c r="B28" s="25" t="s">
        <v>70</v>
      </c>
      <c r="C28" s="22">
        <v>525</v>
      </c>
      <c r="D28" s="23">
        <v>525</v>
      </c>
      <c r="E28" s="22">
        <v>525</v>
      </c>
      <c r="F28" s="22">
        <v>525</v>
      </c>
      <c r="G28" s="22">
        <v>525</v>
      </c>
      <c r="H28" s="22">
        <f t="shared" si="0"/>
        <v>2100</v>
      </c>
    </row>
    <row r="29" spans="1:8" ht="20.25" customHeight="1" x14ac:dyDescent="0.2">
      <c r="A29" s="20">
        <v>54500000</v>
      </c>
      <c r="B29" s="21" t="s">
        <v>15</v>
      </c>
      <c r="C29" s="22">
        <v>0</v>
      </c>
      <c r="D29" s="23"/>
      <c r="E29" s="22"/>
      <c r="F29" s="22"/>
      <c r="G29" s="22"/>
      <c r="H29" s="22"/>
    </row>
    <row r="30" spans="1:8" ht="20.25" customHeight="1" x14ac:dyDescent="0.2">
      <c r="A30" s="20">
        <v>54500000</v>
      </c>
      <c r="B30" s="21" t="s">
        <v>16</v>
      </c>
      <c r="C30" s="22">
        <v>0</v>
      </c>
      <c r="D30" s="23"/>
      <c r="E30" s="22"/>
      <c r="F30" s="22"/>
      <c r="G30" s="22"/>
      <c r="H30" s="22"/>
    </row>
    <row r="31" spans="1:8" ht="51" customHeight="1" x14ac:dyDescent="0.2">
      <c r="A31" s="20">
        <v>55100000</v>
      </c>
      <c r="B31" s="25" t="s">
        <v>71</v>
      </c>
      <c r="C31" s="22">
        <v>7000</v>
      </c>
      <c r="D31" s="23">
        <v>7000</v>
      </c>
      <c r="E31" s="22">
        <v>7000</v>
      </c>
      <c r="F31" s="22">
        <v>7000</v>
      </c>
      <c r="G31" s="22">
        <v>7000</v>
      </c>
      <c r="H31" s="22">
        <f t="shared" si="0"/>
        <v>28000</v>
      </c>
    </row>
    <row r="32" spans="1:8" ht="45" customHeight="1" x14ac:dyDescent="0.2">
      <c r="A32" s="20">
        <v>55100000</v>
      </c>
      <c r="B32" s="25" t="s">
        <v>72</v>
      </c>
      <c r="C32" s="22">
        <v>24000</v>
      </c>
      <c r="D32" s="23">
        <v>12000</v>
      </c>
      <c r="E32" s="22">
        <v>24000</v>
      </c>
      <c r="F32" s="22">
        <v>24000</v>
      </c>
      <c r="G32" s="22">
        <v>24000</v>
      </c>
      <c r="H32" s="22">
        <f t="shared" si="0"/>
        <v>84000</v>
      </c>
    </row>
    <row r="33" spans="1:8" ht="20.25" customHeight="1" x14ac:dyDescent="0.2">
      <c r="A33" s="20">
        <v>51100900</v>
      </c>
      <c r="B33" s="21" t="s">
        <v>17</v>
      </c>
      <c r="C33" s="22"/>
      <c r="D33" s="23"/>
      <c r="E33" s="22"/>
      <c r="F33" s="22"/>
      <c r="G33" s="22"/>
      <c r="H33" s="22"/>
    </row>
    <row r="34" spans="1:8" ht="20.25" customHeight="1" x14ac:dyDescent="0.2">
      <c r="A34" s="20">
        <v>52100000</v>
      </c>
      <c r="B34" s="21" t="s">
        <v>18</v>
      </c>
      <c r="C34" s="22"/>
      <c r="D34" s="23"/>
      <c r="E34" s="22"/>
      <c r="F34" s="22"/>
      <c r="G34" s="22"/>
      <c r="H34" s="22"/>
    </row>
    <row r="35" spans="1:8" ht="20.25" customHeight="1" x14ac:dyDescent="0.2">
      <c r="A35" s="20">
        <v>52100000</v>
      </c>
      <c r="B35" s="21" t="s">
        <v>19</v>
      </c>
      <c r="C35" s="22"/>
      <c r="D35" s="23"/>
      <c r="E35" s="22"/>
      <c r="F35" s="22"/>
      <c r="G35" s="22"/>
      <c r="H35" s="22"/>
    </row>
    <row r="36" spans="1:8" ht="20.25" customHeight="1" x14ac:dyDescent="0.2">
      <c r="A36" s="20">
        <v>12600000</v>
      </c>
      <c r="B36" s="21" t="s">
        <v>43</v>
      </c>
      <c r="C36" s="22"/>
      <c r="D36" s="23"/>
      <c r="E36" s="22"/>
      <c r="F36" s="22"/>
      <c r="G36" s="22"/>
      <c r="H36" s="22"/>
    </row>
    <row r="37" spans="1:8" ht="45.75" customHeight="1" x14ac:dyDescent="0.2">
      <c r="A37" s="20">
        <v>12600000</v>
      </c>
      <c r="B37" s="25" t="s">
        <v>73</v>
      </c>
      <c r="C37" s="22">
        <v>10000</v>
      </c>
      <c r="D37" s="23">
        <v>10000</v>
      </c>
      <c r="E37" s="22"/>
      <c r="F37" s="22"/>
      <c r="G37" s="22"/>
      <c r="H37" s="22">
        <f t="shared" si="0"/>
        <v>10000</v>
      </c>
    </row>
    <row r="38" spans="1:8" ht="20.25" customHeight="1" x14ac:dyDescent="0.2">
      <c r="A38" s="20">
        <v>12600000</v>
      </c>
      <c r="B38" s="21" t="s">
        <v>20</v>
      </c>
      <c r="C38" s="22"/>
      <c r="D38" s="23"/>
      <c r="E38" s="22"/>
      <c r="F38" s="22"/>
      <c r="G38" s="22"/>
      <c r="H38" s="22"/>
    </row>
    <row r="39" spans="1:8" ht="20.25" customHeight="1" x14ac:dyDescent="0.2">
      <c r="A39" s="20">
        <v>12600000</v>
      </c>
      <c r="B39" s="21" t="s">
        <v>21</v>
      </c>
      <c r="C39" s="22"/>
      <c r="D39" s="23"/>
      <c r="E39" s="22"/>
      <c r="F39" s="22"/>
      <c r="G39" s="22"/>
      <c r="H39" s="22"/>
    </row>
    <row r="40" spans="1:8" ht="41.25" customHeight="1" x14ac:dyDescent="0.2">
      <c r="A40" s="20">
        <v>55300100</v>
      </c>
      <c r="B40" s="25" t="s">
        <v>74</v>
      </c>
      <c r="C40" s="22"/>
      <c r="D40" s="23">
        <v>10000</v>
      </c>
      <c r="E40" s="22">
        <v>10000</v>
      </c>
      <c r="F40" s="22">
        <v>10000</v>
      </c>
      <c r="G40" s="22">
        <v>10000</v>
      </c>
      <c r="H40" s="22">
        <f t="shared" si="0"/>
        <v>40000</v>
      </c>
    </row>
    <row r="41" spans="1:8" ht="64.5" customHeight="1" x14ac:dyDescent="0.2">
      <c r="A41" s="20">
        <v>55300100</v>
      </c>
      <c r="B41" s="25" t="s">
        <v>75</v>
      </c>
      <c r="C41" s="22">
        <v>35000</v>
      </c>
      <c r="D41" s="23"/>
      <c r="E41" s="22">
        <v>30000</v>
      </c>
      <c r="F41" s="22">
        <v>30000</v>
      </c>
      <c r="G41" s="22">
        <v>30000</v>
      </c>
      <c r="H41" s="22">
        <f t="shared" si="0"/>
        <v>90000</v>
      </c>
    </row>
    <row r="42" spans="1:8" ht="20.25" customHeight="1" x14ac:dyDescent="0.2">
      <c r="A42" s="20">
        <v>55300700</v>
      </c>
      <c r="B42" s="21" t="s">
        <v>22</v>
      </c>
      <c r="C42" s="22"/>
      <c r="D42" s="23"/>
      <c r="E42" s="22"/>
      <c r="F42" s="22"/>
      <c r="G42" s="22"/>
      <c r="H42" s="22"/>
    </row>
    <row r="43" spans="1:8" ht="30" customHeight="1" thickBot="1" x14ac:dyDescent="0.25">
      <c r="A43" s="49" t="s">
        <v>23</v>
      </c>
      <c r="B43" s="49"/>
      <c r="C43" s="19">
        <f>SUM(C21:C42)</f>
        <v>326757</v>
      </c>
      <c r="D43" s="19">
        <f>SUM(D21:D42)</f>
        <v>269255</v>
      </c>
      <c r="E43" s="19">
        <f>SUM(E21:E42)</f>
        <v>321755</v>
      </c>
      <c r="F43" s="19">
        <f>SUM(F21:F42)</f>
        <v>321755</v>
      </c>
      <c r="G43" s="19">
        <f>SUM(G21:G42)</f>
        <v>321755</v>
      </c>
      <c r="H43" s="38">
        <f t="shared" si="0"/>
        <v>1234520</v>
      </c>
    </row>
    <row r="44" spans="1:8" ht="20.25" customHeight="1" x14ac:dyDescent="0.2">
      <c r="A44" s="51" t="s">
        <v>24</v>
      </c>
      <c r="B44" s="51"/>
      <c r="H44" s="10"/>
    </row>
    <row r="45" spans="1:8" ht="20.25" customHeight="1" x14ac:dyDescent="0.2">
      <c r="A45" s="20" t="s">
        <v>26</v>
      </c>
      <c r="B45" s="21" t="s">
        <v>25</v>
      </c>
      <c r="C45" s="22"/>
      <c r="D45" s="23"/>
      <c r="E45" s="22"/>
      <c r="F45" s="22"/>
      <c r="G45" s="22"/>
      <c r="H45" s="22"/>
    </row>
    <row r="46" spans="1:8" ht="60" customHeight="1" x14ac:dyDescent="0.2">
      <c r="A46" s="20">
        <v>11240200</v>
      </c>
      <c r="B46" s="25" t="s">
        <v>76</v>
      </c>
      <c r="C46" s="22">
        <v>104000</v>
      </c>
      <c r="D46" s="23"/>
      <c r="E46" s="22">
        <v>104000</v>
      </c>
      <c r="F46" s="22">
        <v>104000</v>
      </c>
      <c r="G46" s="22">
        <v>104000</v>
      </c>
      <c r="H46" s="22">
        <f t="shared" si="0"/>
        <v>312000</v>
      </c>
    </row>
    <row r="47" spans="1:8" ht="20.25" customHeight="1" x14ac:dyDescent="0.2">
      <c r="A47" s="20">
        <v>11240200</v>
      </c>
      <c r="B47" s="21" t="s">
        <v>27</v>
      </c>
      <c r="C47" s="22"/>
      <c r="D47" s="23"/>
      <c r="E47" s="22"/>
      <c r="F47" s="22"/>
      <c r="G47" s="22"/>
      <c r="H47" s="22"/>
    </row>
    <row r="48" spans="1:8" ht="20.25" customHeight="1" x14ac:dyDescent="0.2">
      <c r="A48" s="20">
        <v>11240200</v>
      </c>
      <c r="B48" s="21" t="s">
        <v>28</v>
      </c>
      <c r="C48" s="22">
        <v>0</v>
      </c>
      <c r="D48" s="23"/>
      <c r="E48" s="22"/>
      <c r="F48" s="22"/>
      <c r="G48" s="22"/>
      <c r="H48" s="22"/>
    </row>
    <row r="49" spans="1:8" ht="51" customHeight="1" x14ac:dyDescent="0.2">
      <c r="A49" s="20">
        <v>54100000</v>
      </c>
      <c r="B49" s="25" t="s">
        <v>77</v>
      </c>
      <c r="C49" s="22">
        <v>60000</v>
      </c>
      <c r="D49" s="23"/>
      <c r="E49" s="22">
        <v>40000</v>
      </c>
      <c r="F49" s="22">
        <v>40000</v>
      </c>
      <c r="G49" s="22">
        <v>40000</v>
      </c>
      <c r="H49" s="22">
        <f t="shared" si="0"/>
        <v>120000</v>
      </c>
    </row>
    <row r="50" spans="1:8" ht="20.25" customHeight="1" x14ac:dyDescent="0.2">
      <c r="A50" s="20">
        <v>54100000</v>
      </c>
      <c r="B50" s="21" t="s">
        <v>29</v>
      </c>
      <c r="C50" s="22"/>
      <c r="D50" s="23"/>
      <c r="E50" s="22"/>
      <c r="F50" s="22"/>
      <c r="G50" s="22"/>
      <c r="H50" s="22"/>
    </row>
    <row r="51" spans="1:8" ht="35.25" customHeight="1" x14ac:dyDescent="0.2">
      <c r="A51" s="20">
        <v>54100000</v>
      </c>
      <c r="B51" s="25" t="s">
        <v>78</v>
      </c>
      <c r="C51" s="22"/>
      <c r="D51" s="23"/>
      <c r="E51" s="22"/>
      <c r="F51" s="22">
        <v>30000</v>
      </c>
      <c r="G51" s="22">
        <v>60000</v>
      </c>
      <c r="H51" s="22">
        <f t="shared" si="0"/>
        <v>90000</v>
      </c>
    </row>
    <row r="52" spans="1:8" ht="38.25" customHeight="1" x14ac:dyDescent="0.2">
      <c r="A52" s="20">
        <v>51100000</v>
      </c>
      <c r="B52" s="25" t="s">
        <v>79</v>
      </c>
      <c r="C52" s="22">
        <v>25000</v>
      </c>
      <c r="D52" s="23">
        <v>12500</v>
      </c>
      <c r="E52" s="22">
        <v>25000</v>
      </c>
      <c r="F52" s="22">
        <v>25000</v>
      </c>
      <c r="G52" s="22">
        <v>25000</v>
      </c>
      <c r="H52" s="22">
        <f t="shared" si="0"/>
        <v>87500</v>
      </c>
    </row>
    <row r="53" spans="1:8" ht="20.25" customHeight="1" x14ac:dyDescent="0.2">
      <c r="A53" s="20">
        <v>51100000</v>
      </c>
      <c r="B53" s="21" t="s">
        <v>80</v>
      </c>
      <c r="C53" s="22">
        <v>130</v>
      </c>
      <c r="D53" s="23"/>
      <c r="E53" s="22">
        <v>130</v>
      </c>
      <c r="F53" s="22">
        <v>130</v>
      </c>
      <c r="G53" s="22">
        <v>130</v>
      </c>
      <c r="H53" s="22">
        <f t="shared" si="0"/>
        <v>390</v>
      </c>
    </row>
    <row r="54" spans="1:8" ht="20.25" customHeight="1" x14ac:dyDescent="0.2">
      <c r="A54" s="20">
        <v>55500000</v>
      </c>
      <c r="B54" s="21" t="s">
        <v>44</v>
      </c>
      <c r="C54" s="22">
        <v>890</v>
      </c>
      <c r="D54" s="23"/>
      <c r="E54" s="22">
        <v>890</v>
      </c>
      <c r="F54" s="22">
        <v>890</v>
      </c>
      <c r="G54" s="22">
        <v>890</v>
      </c>
      <c r="H54" s="22">
        <f t="shared" si="0"/>
        <v>2670</v>
      </c>
    </row>
    <row r="55" spans="1:8" ht="28.5" x14ac:dyDescent="0.2">
      <c r="A55" s="20">
        <v>56100000</v>
      </c>
      <c r="B55" s="26" t="s">
        <v>45</v>
      </c>
      <c r="C55" s="22">
        <v>2000</v>
      </c>
      <c r="D55" s="23"/>
      <c r="E55" s="22"/>
      <c r="F55" s="22"/>
      <c r="G55" s="22"/>
      <c r="H55" s="22"/>
    </row>
    <row r="56" spans="1:8" ht="20.25" customHeight="1" x14ac:dyDescent="0.2">
      <c r="A56" s="20">
        <v>56100000</v>
      </c>
      <c r="B56" s="21" t="s">
        <v>30</v>
      </c>
      <c r="C56" s="22"/>
      <c r="D56" s="23"/>
      <c r="E56" s="22"/>
      <c r="F56" s="22"/>
      <c r="G56" s="22"/>
      <c r="H56" s="22"/>
    </row>
    <row r="57" spans="1:8" ht="38.25" customHeight="1" x14ac:dyDescent="0.2">
      <c r="A57" s="20">
        <v>56100000</v>
      </c>
      <c r="B57" s="25" t="s">
        <v>81</v>
      </c>
      <c r="C57" s="22">
        <v>220</v>
      </c>
      <c r="D57" s="23"/>
      <c r="E57" s="22">
        <v>220</v>
      </c>
      <c r="F57" s="22">
        <v>220</v>
      </c>
      <c r="G57" s="22">
        <v>220</v>
      </c>
      <c r="H57" s="22">
        <f t="shared" si="0"/>
        <v>660</v>
      </c>
    </row>
    <row r="58" spans="1:8" ht="20.25" customHeight="1" x14ac:dyDescent="0.2">
      <c r="A58" s="20">
        <v>57100000</v>
      </c>
      <c r="B58" s="21" t="s">
        <v>31</v>
      </c>
      <c r="C58" s="22">
        <v>20000</v>
      </c>
      <c r="D58" s="23"/>
      <c r="E58" s="22">
        <v>10000</v>
      </c>
      <c r="F58" s="22">
        <v>10000</v>
      </c>
      <c r="G58" s="22">
        <v>10000</v>
      </c>
      <c r="H58" s="22">
        <f t="shared" si="0"/>
        <v>30000</v>
      </c>
    </row>
    <row r="59" spans="1:8" ht="30" customHeight="1" thickBot="1" x14ac:dyDescent="0.25">
      <c r="A59" s="49" t="s">
        <v>32</v>
      </c>
      <c r="B59" s="49"/>
      <c r="C59" s="19">
        <f>SUM(C45:C58)</f>
        <v>212240</v>
      </c>
      <c r="D59" s="19">
        <f>SUM(D45:D58)</f>
        <v>12500</v>
      </c>
      <c r="E59" s="19">
        <f>SUM(E45:E58)</f>
        <v>180240</v>
      </c>
      <c r="F59" s="19">
        <f>SUM(F45:F58)</f>
        <v>210240</v>
      </c>
      <c r="G59" s="19">
        <f>SUM(G45:G58)</f>
        <v>240240</v>
      </c>
      <c r="H59" s="38">
        <f t="shared" si="0"/>
        <v>643220</v>
      </c>
    </row>
    <row r="60" spans="1:8" ht="19.5" customHeight="1" x14ac:dyDescent="0.2">
      <c r="A60" s="14"/>
      <c r="B60" s="14"/>
      <c r="C60" s="15"/>
      <c r="D60" s="15"/>
      <c r="E60" s="15"/>
      <c r="F60" s="15"/>
      <c r="G60" s="15"/>
      <c r="H60" s="10"/>
    </row>
    <row r="61" spans="1:8" ht="20.25" customHeight="1" x14ac:dyDescent="0.2">
      <c r="A61" s="50" t="s">
        <v>33</v>
      </c>
      <c r="B61" s="50"/>
      <c r="H61" s="10"/>
    </row>
    <row r="62" spans="1:8" ht="172.5" customHeight="1" x14ac:dyDescent="0.2">
      <c r="A62" s="20">
        <v>573010000</v>
      </c>
      <c r="B62" s="25" t="s">
        <v>82</v>
      </c>
      <c r="C62" s="22">
        <v>41000</v>
      </c>
      <c r="D62" s="23"/>
      <c r="E62" s="22"/>
      <c r="F62" s="22"/>
      <c r="G62" s="22"/>
      <c r="H62" s="22"/>
    </row>
    <row r="63" spans="1:8" ht="30" customHeight="1" thickBot="1" x14ac:dyDescent="0.25">
      <c r="A63" s="49" t="s">
        <v>34</v>
      </c>
      <c r="B63" s="49"/>
      <c r="C63" s="37">
        <f>SUM(C62)</f>
        <v>41000</v>
      </c>
      <c r="D63" s="37">
        <f t="shared" ref="D63:G63" si="2">SUM(D62)</f>
        <v>0</v>
      </c>
      <c r="E63" s="37">
        <f t="shared" si="2"/>
        <v>0</v>
      </c>
      <c r="F63" s="37">
        <f t="shared" si="2"/>
        <v>0</v>
      </c>
      <c r="G63" s="37">
        <f t="shared" si="2"/>
        <v>0</v>
      </c>
      <c r="H63" s="37"/>
    </row>
    <row r="64" spans="1:8" ht="19.5" customHeight="1" x14ac:dyDescent="0.2">
      <c r="A64" s="14"/>
      <c r="B64" s="14"/>
      <c r="C64" s="15"/>
      <c r="D64" s="15"/>
      <c r="E64" s="15"/>
      <c r="F64" s="15"/>
      <c r="G64" s="15"/>
      <c r="H64" s="10"/>
    </row>
    <row r="65" spans="1:8" ht="20.25" customHeight="1" x14ac:dyDescent="0.2">
      <c r="A65" s="50" t="s">
        <v>59</v>
      </c>
      <c r="B65" s="50"/>
      <c r="H65" s="10"/>
    </row>
    <row r="66" spans="1:8" ht="71.25" x14ac:dyDescent="0.2">
      <c r="A66" s="20">
        <v>21100101</v>
      </c>
      <c r="B66" s="24" t="s">
        <v>83</v>
      </c>
      <c r="C66" s="22">
        <v>8169</v>
      </c>
      <c r="D66" s="23">
        <v>8170</v>
      </c>
      <c r="E66" s="22">
        <v>8170</v>
      </c>
      <c r="F66" s="22">
        <v>8170</v>
      </c>
      <c r="G66" s="22">
        <v>8170</v>
      </c>
      <c r="H66" s="22">
        <f t="shared" si="0"/>
        <v>32680</v>
      </c>
    </row>
    <row r="67" spans="1:8" ht="42.75" x14ac:dyDescent="0.2">
      <c r="A67" s="20">
        <v>21100101</v>
      </c>
      <c r="B67" s="41" t="s">
        <v>84</v>
      </c>
      <c r="C67" s="22">
        <v>21500</v>
      </c>
      <c r="D67" s="23">
        <v>7500</v>
      </c>
      <c r="E67" s="22">
        <v>21500</v>
      </c>
      <c r="F67" s="22">
        <v>21500</v>
      </c>
      <c r="G67" s="22">
        <v>21500</v>
      </c>
      <c r="H67" s="22">
        <f t="shared" si="0"/>
        <v>72000</v>
      </c>
    </row>
    <row r="68" spans="1:8" ht="51.75" customHeight="1" x14ac:dyDescent="0.2">
      <c r="A68" s="20">
        <v>36200200</v>
      </c>
      <c r="B68" s="25" t="s">
        <v>85</v>
      </c>
      <c r="C68" s="22">
        <v>51850</v>
      </c>
      <c r="D68" s="23">
        <v>5000</v>
      </c>
      <c r="E68" s="22">
        <v>5000</v>
      </c>
      <c r="F68" s="22">
        <v>5000</v>
      </c>
      <c r="G68" s="22">
        <v>5000</v>
      </c>
      <c r="H68" s="22">
        <f t="shared" ref="H68:H113" si="3">SUM(D68:G68)</f>
        <v>20000</v>
      </c>
    </row>
    <row r="69" spans="1:8" ht="39" customHeight="1" x14ac:dyDescent="0.2">
      <c r="A69" s="20">
        <v>36200200</v>
      </c>
      <c r="B69" s="25" t="s">
        <v>86</v>
      </c>
      <c r="C69" s="22">
        <v>260000</v>
      </c>
      <c r="D69" s="23">
        <v>40000</v>
      </c>
      <c r="E69" s="22">
        <v>55000</v>
      </c>
      <c r="F69" s="22"/>
      <c r="G69" s="22"/>
      <c r="H69" s="22">
        <f t="shared" si="3"/>
        <v>95000</v>
      </c>
    </row>
    <row r="70" spans="1:8" ht="50.25" customHeight="1" x14ac:dyDescent="0.2">
      <c r="A70" s="20">
        <v>36200400</v>
      </c>
      <c r="B70" s="25" t="s">
        <v>87</v>
      </c>
      <c r="C70" s="22">
        <v>800</v>
      </c>
      <c r="D70" s="23">
        <v>800</v>
      </c>
      <c r="E70" s="22">
        <v>800</v>
      </c>
      <c r="F70" s="22">
        <v>800</v>
      </c>
      <c r="G70" s="22">
        <v>800</v>
      </c>
      <c r="H70" s="22">
        <f t="shared" si="3"/>
        <v>3200</v>
      </c>
    </row>
    <row r="71" spans="1:8" ht="49.5" customHeight="1" x14ac:dyDescent="0.2">
      <c r="A71" s="20">
        <v>36500100</v>
      </c>
      <c r="B71" s="25" t="s">
        <v>88</v>
      </c>
      <c r="C71" s="22">
        <v>200000</v>
      </c>
      <c r="D71" s="23">
        <v>7500</v>
      </c>
      <c r="E71" s="22">
        <v>30000</v>
      </c>
      <c r="F71" s="22">
        <v>30000</v>
      </c>
      <c r="G71" s="22">
        <v>30000</v>
      </c>
      <c r="H71" s="22">
        <f t="shared" si="3"/>
        <v>97500</v>
      </c>
    </row>
    <row r="72" spans="1:8" ht="37.5" customHeight="1" x14ac:dyDescent="0.2">
      <c r="A72" s="20">
        <v>36500100</v>
      </c>
      <c r="B72" s="25" t="s">
        <v>89</v>
      </c>
      <c r="C72" s="22">
        <v>24000</v>
      </c>
      <c r="D72" s="23">
        <v>8000</v>
      </c>
      <c r="E72" s="22">
        <v>24000</v>
      </c>
      <c r="F72" s="22">
        <v>24000</v>
      </c>
      <c r="G72" s="22">
        <v>24000</v>
      </c>
      <c r="H72" s="22">
        <f t="shared" si="3"/>
        <v>80000</v>
      </c>
    </row>
    <row r="73" spans="1:8" ht="47.25" customHeight="1" x14ac:dyDescent="0.2">
      <c r="A73" s="20">
        <v>11141000</v>
      </c>
      <c r="B73" s="25" t="s">
        <v>90</v>
      </c>
      <c r="C73" s="22">
        <v>10000</v>
      </c>
      <c r="D73" s="23">
        <v>10000</v>
      </c>
      <c r="E73" s="22">
        <v>10000</v>
      </c>
      <c r="F73" s="22">
        <v>10000</v>
      </c>
      <c r="G73" s="22">
        <v>10000</v>
      </c>
      <c r="H73" s="22">
        <f t="shared" si="3"/>
        <v>40000</v>
      </c>
    </row>
    <row r="74" spans="1:8" ht="58.5" customHeight="1" x14ac:dyDescent="0.2">
      <c r="A74" s="20">
        <v>11141000</v>
      </c>
      <c r="B74" s="25" t="s">
        <v>91</v>
      </c>
      <c r="C74" s="22">
        <v>3000</v>
      </c>
      <c r="D74" s="23">
        <v>3000</v>
      </c>
      <c r="E74" s="22">
        <v>3000</v>
      </c>
      <c r="F74" s="22">
        <v>3000</v>
      </c>
      <c r="G74" s="22">
        <v>3000</v>
      </c>
      <c r="H74" s="22">
        <f t="shared" si="3"/>
        <v>12000</v>
      </c>
    </row>
    <row r="75" spans="1:8" ht="50.25" customHeight="1" x14ac:dyDescent="0.2">
      <c r="A75" s="20">
        <v>11141000</v>
      </c>
      <c r="B75" s="25" t="s">
        <v>92</v>
      </c>
      <c r="C75" s="22">
        <v>15000</v>
      </c>
      <c r="D75" s="23">
        <v>30000</v>
      </c>
      <c r="E75" s="22">
        <v>30000</v>
      </c>
      <c r="F75" s="22">
        <v>30000</v>
      </c>
      <c r="G75" s="22">
        <v>30000</v>
      </c>
      <c r="H75" s="22">
        <f t="shared" si="3"/>
        <v>120000</v>
      </c>
    </row>
    <row r="76" spans="1:8" ht="72" customHeight="1" x14ac:dyDescent="0.2">
      <c r="A76" s="20">
        <v>11141000</v>
      </c>
      <c r="B76" s="25" t="s">
        <v>93</v>
      </c>
      <c r="C76" s="22">
        <v>1000</v>
      </c>
      <c r="D76" s="23">
        <v>1000</v>
      </c>
      <c r="E76" s="22">
        <v>1000</v>
      </c>
      <c r="F76" s="22">
        <v>1000</v>
      </c>
      <c r="G76" s="22">
        <v>1000</v>
      </c>
      <c r="H76" s="22">
        <f t="shared" si="3"/>
        <v>4000</v>
      </c>
    </row>
    <row r="77" spans="1:8" ht="57" customHeight="1" x14ac:dyDescent="0.2">
      <c r="A77" s="20">
        <v>11141000</v>
      </c>
      <c r="B77" s="25" t="s">
        <v>94</v>
      </c>
      <c r="C77" s="22">
        <v>11450</v>
      </c>
      <c r="D77" s="23">
        <v>8450</v>
      </c>
      <c r="E77" s="22">
        <v>8450</v>
      </c>
      <c r="F77" s="22">
        <v>8450</v>
      </c>
      <c r="G77" s="22">
        <v>8450</v>
      </c>
      <c r="H77" s="22">
        <f t="shared" si="3"/>
        <v>33800</v>
      </c>
    </row>
    <row r="78" spans="1:8" ht="63.75" customHeight="1" x14ac:dyDescent="0.2">
      <c r="A78" s="20">
        <v>11141000</v>
      </c>
      <c r="B78" s="25" t="s">
        <v>95</v>
      </c>
      <c r="C78" s="22">
        <v>1000</v>
      </c>
      <c r="D78" s="23">
        <v>1000</v>
      </c>
      <c r="E78" s="22">
        <v>1000</v>
      </c>
      <c r="F78" s="22">
        <v>1000</v>
      </c>
      <c r="G78" s="22">
        <v>1000</v>
      </c>
      <c r="H78" s="22">
        <f t="shared" si="3"/>
        <v>4000</v>
      </c>
    </row>
    <row r="79" spans="1:8" ht="58.5" customHeight="1" x14ac:dyDescent="0.2">
      <c r="A79" s="20">
        <v>11141000</v>
      </c>
      <c r="B79" s="25" t="s">
        <v>96</v>
      </c>
      <c r="C79" s="22">
        <v>1000</v>
      </c>
      <c r="D79" s="23">
        <v>1000</v>
      </c>
      <c r="E79" s="22">
        <v>1000</v>
      </c>
      <c r="F79" s="22">
        <v>1000</v>
      </c>
      <c r="G79" s="22">
        <v>1000</v>
      </c>
      <c r="H79" s="22">
        <f t="shared" si="3"/>
        <v>4000</v>
      </c>
    </row>
    <row r="80" spans="1:8" ht="72" customHeight="1" x14ac:dyDescent="0.2">
      <c r="A80" s="20">
        <v>25200000</v>
      </c>
      <c r="B80" s="25" t="s">
        <v>97</v>
      </c>
      <c r="C80" s="22">
        <v>4500</v>
      </c>
      <c r="D80" s="23">
        <v>4500</v>
      </c>
      <c r="E80" s="22">
        <v>4500</v>
      </c>
      <c r="F80" s="22">
        <v>4500</v>
      </c>
      <c r="G80" s="22">
        <v>4500</v>
      </c>
      <c r="H80" s="22">
        <f t="shared" si="3"/>
        <v>18000</v>
      </c>
    </row>
    <row r="81" spans="1:8" ht="20.25" customHeight="1" x14ac:dyDescent="0.2">
      <c r="A81" s="20">
        <v>31400900</v>
      </c>
      <c r="B81" s="21" t="s">
        <v>61</v>
      </c>
      <c r="C81" s="22">
        <v>1520</v>
      </c>
      <c r="D81" s="23"/>
      <c r="E81" s="22">
        <v>1520</v>
      </c>
      <c r="F81" s="22">
        <v>1520</v>
      </c>
      <c r="G81" s="22">
        <v>1520</v>
      </c>
      <c r="H81" s="22">
        <f t="shared" si="3"/>
        <v>4560</v>
      </c>
    </row>
    <row r="82" spans="1:8" ht="44.25" customHeight="1" x14ac:dyDescent="0.2">
      <c r="A82" s="20">
        <v>42410000</v>
      </c>
      <c r="B82" s="25" t="s">
        <v>98</v>
      </c>
      <c r="C82" s="22"/>
      <c r="D82" s="23"/>
      <c r="E82" s="22">
        <v>1900</v>
      </c>
      <c r="F82" s="22">
        <v>1900</v>
      </c>
      <c r="G82" s="22">
        <v>1900</v>
      </c>
      <c r="H82" s="22">
        <f t="shared" si="3"/>
        <v>5700</v>
      </c>
    </row>
    <row r="83" spans="1:8" ht="32.25" customHeight="1" x14ac:dyDescent="0.2">
      <c r="A83" s="20">
        <v>57300000</v>
      </c>
      <c r="B83" s="25" t="s">
        <v>99</v>
      </c>
      <c r="C83" s="22"/>
      <c r="D83" s="23"/>
      <c r="E83" s="22">
        <v>3000</v>
      </c>
      <c r="F83" s="22">
        <v>3000</v>
      </c>
      <c r="G83" s="22">
        <v>3000</v>
      </c>
      <c r="H83" s="22">
        <f t="shared" si="3"/>
        <v>9000</v>
      </c>
    </row>
    <row r="84" spans="1:8" ht="38.25" customHeight="1" x14ac:dyDescent="0.2">
      <c r="A84" s="20">
        <v>57500000</v>
      </c>
      <c r="B84" s="25" t="s">
        <v>100</v>
      </c>
      <c r="C84" s="22">
        <v>4500</v>
      </c>
      <c r="D84" s="23"/>
      <c r="E84" s="22">
        <v>4500</v>
      </c>
      <c r="F84" s="22">
        <v>4500</v>
      </c>
      <c r="G84" s="22">
        <v>4500</v>
      </c>
      <c r="H84" s="22">
        <f t="shared" si="3"/>
        <v>13500</v>
      </c>
    </row>
    <row r="85" spans="1:8" ht="36" customHeight="1" x14ac:dyDescent="0.2">
      <c r="A85" s="20">
        <v>57500000</v>
      </c>
      <c r="B85" s="25" t="s">
        <v>101</v>
      </c>
      <c r="C85" s="22">
        <v>8000</v>
      </c>
      <c r="D85" s="23">
        <v>8000</v>
      </c>
      <c r="E85" s="22">
        <v>8000</v>
      </c>
      <c r="F85" s="22">
        <v>8000</v>
      </c>
      <c r="G85" s="22">
        <v>8000</v>
      </c>
      <c r="H85" s="22">
        <f t="shared" si="3"/>
        <v>32000</v>
      </c>
    </row>
    <row r="86" spans="1:8" ht="51" customHeight="1" x14ac:dyDescent="0.2">
      <c r="A86" s="20">
        <v>57500000</v>
      </c>
      <c r="B86" s="25" t="s">
        <v>102</v>
      </c>
      <c r="C86" s="22">
        <v>6000</v>
      </c>
      <c r="D86" s="23">
        <v>6000</v>
      </c>
      <c r="E86" s="22">
        <v>6000</v>
      </c>
      <c r="F86" s="22">
        <v>6000</v>
      </c>
      <c r="G86" s="22">
        <v>6000</v>
      </c>
      <c r="H86" s="22">
        <f t="shared" si="3"/>
        <v>24000</v>
      </c>
    </row>
    <row r="87" spans="1:8" s="48" customFormat="1" ht="64.5" customHeight="1" x14ac:dyDescent="0.2">
      <c r="A87" s="44">
        <v>57500000</v>
      </c>
      <c r="B87" s="45" t="s">
        <v>103</v>
      </c>
      <c r="C87" s="46">
        <v>2000</v>
      </c>
      <c r="D87" s="47"/>
      <c r="E87" s="46"/>
      <c r="F87" s="46"/>
      <c r="G87" s="46"/>
      <c r="H87" s="46"/>
    </row>
    <row r="88" spans="1:8" ht="50.25" customHeight="1" x14ac:dyDescent="0.2">
      <c r="A88" s="20">
        <v>57500000</v>
      </c>
      <c r="B88" s="25" t="s">
        <v>104</v>
      </c>
      <c r="C88" s="22">
        <v>3000</v>
      </c>
      <c r="D88" s="23">
        <v>3000</v>
      </c>
      <c r="E88" s="22">
        <v>3000</v>
      </c>
      <c r="F88" s="22">
        <v>3000</v>
      </c>
      <c r="G88" s="22">
        <v>3000</v>
      </c>
      <c r="H88" s="22">
        <f t="shared" si="3"/>
        <v>12000</v>
      </c>
    </row>
    <row r="89" spans="1:8" ht="44.25" customHeight="1" x14ac:dyDescent="0.2">
      <c r="A89" s="20">
        <v>57500000</v>
      </c>
      <c r="B89" s="25" t="s">
        <v>105</v>
      </c>
      <c r="C89" s="22">
        <v>2500</v>
      </c>
      <c r="D89" s="23">
        <v>2500</v>
      </c>
      <c r="E89" s="22">
        <v>2500</v>
      </c>
      <c r="F89" s="22">
        <v>2500</v>
      </c>
      <c r="G89" s="22">
        <v>2500</v>
      </c>
      <c r="H89" s="22">
        <f t="shared" si="3"/>
        <v>10000</v>
      </c>
    </row>
    <row r="90" spans="1:8" ht="39" customHeight="1" x14ac:dyDescent="0.2">
      <c r="A90" s="20">
        <v>57500000</v>
      </c>
      <c r="B90" s="25" t="s">
        <v>106</v>
      </c>
      <c r="C90" s="22">
        <v>1500</v>
      </c>
      <c r="D90" s="23">
        <v>1500</v>
      </c>
      <c r="E90" s="22">
        <v>1500</v>
      </c>
      <c r="F90" s="22">
        <v>1500</v>
      </c>
      <c r="G90" s="22">
        <v>1500</v>
      </c>
      <c r="H90" s="22">
        <f t="shared" si="3"/>
        <v>6000</v>
      </c>
    </row>
    <row r="91" spans="1:8" ht="33" customHeight="1" x14ac:dyDescent="0.2">
      <c r="A91" s="20">
        <v>57500000</v>
      </c>
      <c r="B91" s="25" t="s">
        <v>107</v>
      </c>
      <c r="C91" s="22">
        <v>11000</v>
      </c>
      <c r="D91" s="23">
        <v>11000</v>
      </c>
      <c r="E91" s="22"/>
      <c r="F91" s="22"/>
      <c r="G91" s="22"/>
      <c r="H91" s="22">
        <f t="shared" si="3"/>
        <v>11000</v>
      </c>
    </row>
    <row r="92" spans="1:8" ht="37.5" customHeight="1" x14ac:dyDescent="0.2">
      <c r="A92" s="20">
        <v>57500000</v>
      </c>
      <c r="B92" s="25" t="s">
        <v>108</v>
      </c>
      <c r="C92" s="22">
        <v>32750</v>
      </c>
      <c r="D92" s="23">
        <v>49100</v>
      </c>
      <c r="E92" s="22">
        <v>32750</v>
      </c>
      <c r="F92" s="22">
        <v>32750</v>
      </c>
      <c r="G92" s="22">
        <v>32750</v>
      </c>
      <c r="H92" s="22">
        <f t="shared" si="3"/>
        <v>147350</v>
      </c>
    </row>
    <row r="93" spans="1:8" ht="76.5" customHeight="1" x14ac:dyDescent="0.2">
      <c r="A93" s="20">
        <v>25210000</v>
      </c>
      <c r="B93" s="25" t="s">
        <v>109</v>
      </c>
      <c r="C93" s="22"/>
      <c r="D93" s="23">
        <v>5000</v>
      </c>
      <c r="E93" s="22">
        <v>2000</v>
      </c>
      <c r="F93" s="22">
        <v>2000</v>
      </c>
      <c r="G93" s="22">
        <v>2000</v>
      </c>
      <c r="H93" s="22">
        <f t="shared" si="3"/>
        <v>11000</v>
      </c>
    </row>
    <row r="94" spans="1:8" ht="42.75" customHeight="1" x14ac:dyDescent="0.2">
      <c r="A94" s="20">
        <v>25210000</v>
      </c>
      <c r="B94" s="25" t="s">
        <v>110</v>
      </c>
      <c r="C94" s="22">
        <v>230</v>
      </c>
      <c r="D94" s="23"/>
      <c r="E94" s="22"/>
      <c r="F94" s="22"/>
      <c r="G94" s="22"/>
      <c r="H94" s="22"/>
    </row>
    <row r="95" spans="1:8" ht="76.5" customHeight="1" x14ac:dyDescent="0.2">
      <c r="A95" s="20">
        <v>26300000</v>
      </c>
      <c r="B95" s="25" t="s">
        <v>111</v>
      </c>
      <c r="C95" s="22">
        <v>29990</v>
      </c>
      <c r="D95" s="23">
        <v>7500</v>
      </c>
      <c r="E95" s="22">
        <v>30000</v>
      </c>
      <c r="F95" s="22">
        <v>30000</v>
      </c>
      <c r="G95" s="22">
        <v>30000</v>
      </c>
      <c r="H95" s="22">
        <f t="shared" si="3"/>
        <v>97500</v>
      </c>
    </row>
    <row r="96" spans="1:8" ht="87.75" customHeight="1" x14ac:dyDescent="0.2">
      <c r="A96" s="20">
        <v>26300000</v>
      </c>
      <c r="B96" s="25" t="s">
        <v>112</v>
      </c>
      <c r="C96" s="22">
        <v>5000</v>
      </c>
      <c r="D96" s="23">
        <v>6500</v>
      </c>
      <c r="E96" s="22">
        <v>1500</v>
      </c>
      <c r="F96" s="22">
        <v>1500</v>
      </c>
      <c r="G96" s="22">
        <v>1500</v>
      </c>
      <c r="H96" s="22">
        <f t="shared" si="3"/>
        <v>11000</v>
      </c>
    </row>
    <row r="97" spans="1:8" ht="59.25" customHeight="1" x14ac:dyDescent="0.2">
      <c r="A97" s="20">
        <v>26300000</v>
      </c>
      <c r="B97" s="25" t="s">
        <v>113</v>
      </c>
      <c r="C97" s="22">
        <v>30000</v>
      </c>
      <c r="D97" s="23">
        <v>30000</v>
      </c>
      <c r="E97" s="22"/>
      <c r="F97" s="22"/>
      <c r="G97" s="22"/>
      <c r="H97" s="22">
        <f t="shared" si="3"/>
        <v>30000</v>
      </c>
    </row>
    <row r="98" spans="1:8" ht="44.25" customHeight="1" x14ac:dyDescent="0.2">
      <c r="A98" s="20">
        <v>27100000</v>
      </c>
      <c r="B98" s="25" t="s">
        <v>115</v>
      </c>
      <c r="C98" s="22">
        <v>2800</v>
      </c>
      <c r="D98" s="23">
        <v>2800</v>
      </c>
      <c r="E98" s="22">
        <v>2800</v>
      </c>
      <c r="F98" s="22">
        <v>2800</v>
      </c>
      <c r="G98" s="22">
        <v>2800</v>
      </c>
      <c r="H98" s="22">
        <f t="shared" si="3"/>
        <v>11200</v>
      </c>
    </row>
    <row r="99" spans="1:8" ht="51" customHeight="1" x14ac:dyDescent="0.2">
      <c r="A99" s="20">
        <v>27100000</v>
      </c>
      <c r="B99" s="25" t="s">
        <v>116</v>
      </c>
      <c r="C99" s="22">
        <v>153000</v>
      </c>
      <c r="D99" s="23"/>
      <c r="E99" s="22">
        <v>7700</v>
      </c>
      <c r="F99" s="22">
        <v>7700</v>
      </c>
      <c r="G99" s="22">
        <v>7700</v>
      </c>
      <c r="H99" s="22">
        <f t="shared" si="3"/>
        <v>23100</v>
      </c>
    </row>
    <row r="100" spans="1:8" ht="57.75" customHeight="1" x14ac:dyDescent="0.2">
      <c r="A100" s="20">
        <v>27200000</v>
      </c>
      <c r="B100" s="25" t="s">
        <v>114</v>
      </c>
      <c r="C100" s="22">
        <v>5100</v>
      </c>
      <c r="D100" s="23">
        <v>5100</v>
      </c>
      <c r="E100" s="22">
        <v>5100</v>
      </c>
      <c r="F100" s="22">
        <v>5100</v>
      </c>
      <c r="G100" s="22">
        <v>5100</v>
      </c>
      <c r="H100" s="22">
        <f t="shared" si="3"/>
        <v>20400</v>
      </c>
    </row>
    <row r="101" spans="1:8" ht="76.5" customHeight="1" x14ac:dyDescent="0.2">
      <c r="A101" s="20">
        <v>27200000</v>
      </c>
      <c r="B101" s="25" t="s">
        <v>117</v>
      </c>
      <c r="C101" s="22">
        <v>7500</v>
      </c>
      <c r="D101" s="23">
        <v>8000</v>
      </c>
      <c r="E101" s="22">
        <v>8000</v>
      </c>
      <c r="F101" s="22">
        <v>8000</v>
      </c>
      <c r="G101" s="22">
        <v>8000</v>
      </c>
      <c r="H101" s="22">
        <f t="shared" si="3"/>
        <v>32000</v>
      </c>
    </row>
    <row r="102" spans="1:8" ht="40.5" customHeight="1" x14ac:dyDescent="0.2">
      <c r="A102" s="20">
        <v>27200000</v>
      </c>
      <c r="B102" s="25" t="s">
        <v>118</v>
      </c>
      <c r="C102" s="22">
        <v>2355</v>
      </c>
      <c r="D102" s="23"/>
      <c r="E102" s="22"/>
      <c r="F102" s="22"/>
      <c r="G102" s="22"/>
      <c r="H102" s="22"/>
    </row>
    <row r="103" spans="1:8" ht="36" customHeight="1" x14ac:dyDescent="0.2">
      <c r="A103" s="20">
        <v>27200000</v>
      </c>
      <c r="B103" s="25" t="s">
        <v>119</v>
      </c>
      <c r="C103" s="22">
        <v>1700</v>
      </c>
      <c r="D103" s="23">
        <v>1700</v>
      </c>
      <c r="E103" s="22">
        <v>1700</v>
      </c>
      <c r="F103" s="22">
        <v>1700</v>
      </c>
      <c r="G103" s="22">
        <v>1700</v>
      </c>
      <c r="H103" s="22">
        <f t="shared" si="3"/>
        <v>6800</v>
      </c>
    </row>
    <row r="104" spans="1:8" ht="51.75" customHeight="1" x14ac:dyDescent="0.2">
      <c r="A104" s="20">
        <v>27200000</v>
      </c>
      <c r="B104" s="25" t="s">
        <v>120</v>
      </c>
      <c r="C104" s="22">
        <v>20800</v>
      </c>
      <c r="D104" s="23">
        <v>20800</v>
      </c>
      <c r="E104" s="22"/>
      <c r="F104" s="22"/>
      <c r="G104" s="22"/>
      <c r="H104" s="22">
        <f t="shared" si="3"/>
        <v>20800</v>
      </c>
    </row>
    <row r="105" spans="1:8" ht="20.25" customHeight="1" x14ac:dyDescent="0.2">
      <c r="A105" s="20">
        <v>28100000</v>
      </c>
      <c r="B105" s="21" t="s">
        <v>35</v>
      </c>
      <c r="C105" s="22">
        <v>4133</v>
      </c>
      <c r="D105" s="23"/>
      <c r="E105" s="22"/>
      <c r="F105" s="22"/>
      <c r="G105" s="22"/>
      <c r="H105" s="22"/>
    </row>
    <row r="106" spans="1:8" ht="30" customHeight="1" thickBot="1" x14ac:dyDescent="0.25">
      <c r="A106" s="49" t="s">
        <v>39</v>
      </c>
      <c r="B106" s="49"/>
      <c r="C106" s="36">
        <f>SUM(C66:C105)</f>
        <v>948647</v>
      </c>
      <c r="D106" s="36">
        <f>SUM(D66:D105)</f>
        <v>304420</v>
      </c>
      <c r="E106" s="36">
        <f>SUM(E66:E105)</f>
        <v>326890</v>
      </c>
      <c r="F106" s="36">
        <f>SUM(F66:F105)</f>
        <v>271890</v>
      </c>
      <c r="G106" s="36">
        <f>SUM(G66:G105)</f>
        <v>271890</v>
      </c>
      <c r="H106" s="38">
        <f t="shared" si="3"/>
        <v>1175090</v>
      </c>
    </row>
    <row r="107" spans="1:8" ht="19.5" customHeight="1" x14ac:dyDescent="0.2">
      <c r="A107" s="14"/>
      <c r="B107" s="14"/>
      <c r="C107" s="15"/>
      <c r="D107" s="15"/>
      <c r="E107" s="15"/>
      <c r="F107" s="15"/>
      <c r="G107" s="15"/>
      <c r="H107" s="10"/>
    </row>
    <row r="108" spans="1:8" ht="20.25" customHeight="1" x14ac:dyDescent="0.2">
      <c r="A108" s="50" t="s">
        <v>60</v>
      </c>
      <c r="B108" s="50"/>
      <c r="H108" s="10"/>
    </row>
    <row r="109" spans="1:8" ht="20.25" customHeight="1" x14ac:dyDescent="0.2">
      <c r="A109" s="20">
        <v>11100000</v>
      </c>
      <c r="B109" s="21" t="s">
        <v>121</v>
      </c>
      <c r="C109" s="22">
        <v>24800</v>
      </c>
      <c r="D109" s="23">
        <v>6200</v>
      </c>
      <c r="E109" s="22">
        <v>2480</v>
      </c>
      <c r="F109" s="22">
        <v>2480</v>
      </c>
      <c r="G109" s="22">
        <v>2480</v>
      </c>
      <c r="H109" s="22">
        <f t="shared" si="3"/>
        <v>13640</v>
      </c>
    </row>
    <row r="110" spans="1:8" ht="20.25" customHeight="1" x14ac:dyDescent="0.2">
      <c r="A110" s="20">
        <v>54100000</v>
      </c>
      <c r="B110" s="21" t="s">
        <v>122</v>
      </c>
      <c r="C110" s="22">
        <v>94380</v>
      </c>
      <c r="D110" s="23">
        <v>23595</v>
      </c>
      <c r="E110" s="22">
        <v>9440</v>
      </c>
      <c r="F110" s="22">
        <v>9440</v>
      </c>
      <c r="G110" s="22">
        <v>9440</v>
      </c>
      <c r="H110" s="22">
        <f t="shared" si="3"/>
        <v>51915</v>
      </c>
    </row>
    <row r="111" spans="1:8" ht="20.25" customHeight="1" x14ac:dyDescent="0.2">
      <c r="A111" s="20">
        <v>11140300</v>
      </c>
      <c r="B111" s="21" t="s">
        <v>36</v>
      </c>
      <c r="C111" s="22"/>
      <c r="D111" s="23"/>
      <c r="E111" s="22"/>
      <c r="F111" s="22"/>
      <c r="G111" s="22"/>
      <c r="H111" s="22"/>
    </row>
    <row r="112" spans="1:8" ht="20.25" customHeight="1" x14ac:dyDescent="0.2">
      <c r="A112" s="20">
        <v>11140300</v>
      </c>
      <c r="B112" s="21" t="s">
        <v>56</v>
      </c>
      <c r="C112" s="22">
        <v>8000</v>
      </c>
      <c r="D112" s="23">
        <v>8000</v>
      </c>
      <c r="E112" s="22"/>
      <c r="F112" s="22"/>
      <c r="G112" s="22"/>
      <c r="H112" s="22">
        <f t="shared" si="3"/>
        <v>8000</v>
      </c>
    </row>
    <row r="113" spans="1:8" ht="29.25" customHeight="1" x14ac:dyDescent="0.2">
      <c r="A113" s="20">
        <v>11210000</v>
      </c>
      <c r="B113" s="25" t="s">
        <v>123</v>
      </c>
      <c r="C113" s="22">
        <v>500</v>
      </c>
      <c r="D113" s="23">
        <v>500</v>
      </c>
      <c r="E113" s="22"/>
      <c r="F113" s="22">
        <v>500</v>
      </c>
      <c r="G113" s="22"/>
      <c r="H113" s="22">
        <f t="shared" si="3"/>
        <v>1000</v>
      </c>
    </row>
    <row r="114" spans="1:8" ht="20.25" customHeight="1" x14ac:dyDescent="0.2">
      <c r="A114" s="20">
        <v>11210000</v>
      </c>
      <c r="B114" s="21" t="s">
        <v>40</v>
      </c>
      <c r="C114" s="22">
        <v>0</v>
      </c>
      <c r="D114" s="23"/>
      <c r="E114" s="22"/>
      <c r="F114" s="22"/>
      <c r="G114" s="22"/>
      <c r="H114" s="22"/>
    </row>
    <row r="115" spans="1:8" ht="20.25" customHeight="1" x14ac:dyDescent="0.2">
      <c r="A115" s="20">
        <v>11210000</v>
      </c>
      <c r="B115" s="21" t="s">
        <v>37</v>
      </c>
      <c r="C115" s="22">
        <v>500</v>
      </c>
      <c r="D115" s="23"/>
      <c r="E115" s="22"/>
      <c r="F115" s="22"/>
      <c r="G115" s="22"/>
      <c r="H115" s="22"/>
    </row>
    <row r="116" spans="1:8" ht="20.25" customHeight="1" x14ac:dyDescent="0.2">
      <c r="A116" s="20">
        <v>11210000</v>
      </c>
      <c r="B116" s="21" t="s">
        <v>38</v>
      </c>
      <c r="C116" s="22">
        <v>800</v>
      </c>
      <c r="D116" s="23">
        <v>800</v>
      </c>
      <c r="E116" s="22"/>
      <c r="F116" s="22">
        <v>800</v>
      </c>
      <c r="G116" s="22"/>
      <c r="H116" s="22">
        <f t="shared" ref="H116:H133" si="4">SUM(D116:G116)</f>
        <v>1600</v>
      </c>
    </row>
    <row r="117" spans="1:8" ht="53.25" customHeight="1" x14ac:dyDescent="0.2">
      <c r="A117" s="20">
        <v>11210000</v>
      </c>
      <c r="B117" s="25" t="s">
        <v>124</v>
      </c>
      <c r="C117" s="22">
        <v>7500</v>
      </c>
      <c r="D117" s="23"/>
      <c r="E117" s="22">
        <v>3500</v>
      </c>
      <c r="F117" s="22">
        <v>3500</v>
      </c>
      <c r="G117" s="22">
        <v>3500</v>
      </c>
      <c r="H117" s="22">
        <f t="shared" si="4"/>
        <v>10500</v>
      </c>
    </row>
    <row r="118" spans="1:8" ht="30" customHeight="1" thickBot="1" x14ac:dyDescent="0.25">
      <c r="A118" s="49" t="s">
        <v>52</v>
      </c>
      <c r="B118" s="49"/>
      <c r="C118" s="19">
        <f>SUM(C109:C117)</f>
        <v>136480</v>
      </c>
      <c r="D118" s="19">
        <f>SUM(D109:D117)</f>
        <v>39095</v>
      </c>
      <c r="E118" s="19">
        <f>SUM(E109:E117)</f>
        <v>15420</v>
      </c>
      <c r="F118" s="19">
        <f>SUM(F109:F117)</f>
        <v>16720</v>
      </c>
      <c r="G118" s="19">
        <f>SUM(G109:G117)</f>
        <v>15420</v>
      </c>
      <c r="H118" s="38">
        <f t="shared" si="4"/>
        <v>86655</v>
      </c>
    </row>
    <row r="119" spans="1:8" ht="16.5" customHeight="1" x14ac:dyDescent="0.2">
      <c r="H119" s="10"/>
    </row>
    <row r="120" spans="1:8" s="3" customFormat="1" ht="20.25" customHeight="1" x14ac:dyDescent="0.2">
      <c r="A120" s="18" t="s">
        <v>46</v>
      </c>
      <c r="B120" s="16"/>
      <c r="C120" s="17">
        <f>C18+C43+C59+C63+C106+C118</f>
        <v>2564018</v>
      </c>
      <c r="D120" s="17">
        <f>D18+D43+D59+D63+D106+D118</f>
        <v>764370</v>
      </c>
      <c r="E120" s="17">
        <f>E18+E43+E59+E63+E106+E118</f>
        <v>1357535</v>
      </c>
      <c r="F120" s="17">
        <f>F18+F43+F59+F63+F106+F118</f>
        <v>1346135</v>
      </c>
      <c r="G120" s="17">
        <f>G18+G43+G59+G63+G106+G118</f>
        <v>1374835</v>
      </c>
      <c r="H120" s="17">
        <f t="shared" si="4"/>
        <v>4842875</v>
      </c>
    </row>
    <row r="121" spans="1:8" ht="22.5" customHeight="1" x14ac:dyDescent="0.2">
      <c r="H121" s="10"/>
    </row>
    <row r="122" spans="1:8" ht="20.25" customHeight="1" x14ac:dyDescent="0.2">
      <c r="H122" s="10"/>
    </row>
    <row r="123" spans="1:8" ht="20.25" customHeight="1" x14ac:dyDescent="0.2">
      <c r="A123" s="18" t="s">
        <v>47</v>
      </c>
      <c r="H123" s="10"/>
    </row>
    <row r="124" spans="1:8" ht="20.25" customHeight="1" x14ac:dyDescent="0.2">
      <c r="H124" s="10"/>
    </row>
    <row r="125" spans="1:8" ht="20.25" customHeight="1" x14ac:dyDescent="0.2">
      <c r="A125" s="20">
        <v>12600000</v>
      </c>
      <c r="B125" s="21" t="s">
        <v>125</v>
      </c>
      <c r="C125" s="22"/>
      <c r="D125" s="23">
        <v>165000</v>
      </c>
      <c r="E125" s="22">
        <v>-165000</v>
      </c>
      <c r="F125" s="22"/>
      <c r="G125" s="22"/>
      <c r="H125" s="22"/>
    </row>
    <row r="126" spans="1:8" ht="20.25" customHeight="1" x14ac:dyDescent="0.2">
      <c r="A126" s="20">
        <v>12600000</v>
      </c>
      <c r="B126" s="21" t="s">
        <v>48</v>
      </c>
      <c r="C126" s="22"/>
      <c r="D126" s="23"/>
      <c r="E126" s="22">
        <v>258000</v>
      </c>
      <c r="F126" s="22"/>
      <c r="G126" s="22"/>
      <c r="H126" s="22">
        <f t="shared" si="4"/>
        <v>258000</v>
      </c>
    </row>
    <row r="127" spans="1:8" ht="35.25" customHeight="1" x14ac:dyDescent="0.2">
      <c r="A127" s="20">
        <v>12600000</v>
      </c>
      <c r="B127" s="25" t="s">
        <v>126</v>
      </c>
      <c r="C127" s="22"/>
      <c r="D127" s="23">
        <v>90000</v>
      </c>
      <c r="E127" s="22"/>
      <c r="F127" s="22">
        <v>-90000</v>
      </c>
      <c r="G127" s="22"/>
      <c r="H127" s="22"/>
    </row>
    <row r="128" spans="1:8" ht="20.25" customHeight="1" x14ac:dyDescent="0.2">
      <c r="A128" s="20">
        <v>51100000</v>
      </c>
      <c r="B128" s="21" t="s">
        <v>53</v>
      </c>
      <c r="C128" s="22"/>
      <c r="D128" s="23">
        <v>11000</v>
      </c>
      <c r="E128" s="22"/>
      <c r="F128" s="22"/>
      <c r="G128" s="22"/>
      <c r="H128" s="22">
        <f t="shared" si="4"/>
        <v>11000</v>
      </c>
    </row>
    <row r="129" spans="1:8" ht="20.25" customHeight="1" x14ac:dyDescent="0.2">
      <c r="A129" s="20">
        <v>54100000</v>
      </c>
      <c r="B129" s="21" t="s">
        <v>49</v>
      </c>
      <c r="C129" s="22"/>
      <c r="D129" s="23">
        <v>60000</v>
      </c>
      <c r="E129" s="22"/>
      <c r="F129" s="22"/>
      <c r="G129" s="22"/>
      <c r="H129" s="22">
        <f t="shared" si="4"/>
        <v>60000</v>
      </c>
    </row>
    <row r="130" spans="1:8" ht="23.25" customHeight="1" x14ac:dyDescent="0.2">
      <c r="H130" s="10"/>
    </row>
    <row r="131" spans="1:8" s="33" customFormat="1" ht="20.25" customHeight="1" x14ac:dyDescent="0.2">
      <c r="A131" s="18" t="s">
        <v>50</v>
      </c>
      <c r="B131" s="31"/>
      <c r="C131" s="32"/>
      <c r="D131" s="39">
        <f>SUM(D125:D130)</f>
        <v>326000</v>
      </c>
      <c r="E131" s="39">
        <f>SUM(E125:E130)</f>
        <v>93000</v>
      </c>
      <c r="F131" s="39">
        <f>SUM(F125:F130)</f>
        <v>-90000</v>
      </c>
      <c r="G131" s="39">
        <f>SUM(G125:G130)</f>
        <v>0</v>
      </c>
      <c r="H131" s="35">
        <f t="shared" si="4"/>
        <v>329000</v>
      </c>
    </row>
    <row r="132" spans="1:8" ht="13.5" customHeight="1" x14ac:dyDescent="0.2">
      <c r="H132" s="10"/>
    </row>
    <row r="133" spans="1:8" s="33" customFormat="1" ht="20.25" customHeight="1" x14ac:dyDescent="0.2">
      <c r="A133" s="18" t="s">
        <v>51</v>
      </c>
      <c r="B133" s="31"/>
      <c r="C133" s="32"/>
      <c r="D133" s="17">
        <f>D120+D131</f>
        <v>1090370</v>
      </c>
      <c r="E133" s="17">
        <f>E120+E131</f>
        <v>1450535</v>
      </c>
      <c r="F133" s="17">
        <f>F120+F131</f>
        <v>1256135</v>
      </c>
      <c r="G133" s="17">
        <f>G120+G131</f>
        <v>1374835</v>
      </c>
      <c r="H133" s="17">
        <f t="shared" si="4"/>
        <v>5171875</v>
      </c>
    </row>
    <row r="135" spans="1:8" ht="20.25" customHeight="1" x14ac:dyDescent="0.2">
      <c r="A135" s="43" t="s">
        <v>63</v>
      </c>
      <c r="B135" s="31"/>
      <c r="C135" s="32"/>
      <c r="D135" s="42"/>
      <c r="E135" s="32"/>
      <c r="F135" s="32"/>
      <c r="G135" s="32"/>
    </row>
    <row r="136" spans="1:8" ht="20.25" customHeight="1" x14ac:dyDescent="0.2">
      <c r="B136" s="31" t="s">
        <v>62</v>
      </c>
    </row>
  </sheetData>
  <mergeCells count="14">
    <mergeCell ref="A1:D1"/>
    <mergeCell ref="D3:G3"/>
    <mergeCell ref="A18:B18"/>
    <mergeCell ref="A6:B6"/>
    <mergeCell ref="A20:B20"/>
    <mergeCell ref="A106:B106"/>
    <mergeCell ref="A108:B108"/>
    <mergeCell ref="A118:B118"/>
    <mergeCell ref="A43:B43"/>
    <mergeCell ref="A44:B44"/>
    <mergeCell ref="A59:B59"/>
    <mergeCell ref="A61:B61"/>
    <mergeCell ref="A63:B63"/>
    <mergeCell ref="A65:B65"/>
  </mergeCells>
  <phoneticPr fontId="0" type="noConversion"/>
  <pageMargins left="0.78740157480314965" right="0.39370078740157483" top="0.78740157480314965" bottom="0.59055118110236227" header="0.51181102362204722" footer="0.51181102362204722"/>
  <pageSetup paperSize="9" scale="84" orientation="landscape" r:id="rId1"/>
  <headerFooter alignWithMargins="0"/>
  <rowBreaks count="5" manualBreakCount="5">
    <brk id="18" max="16383" man="1"/>
    <brk id="43" max="16383" man="1"/>
    <brk id="59" max="16383" man="1"/>
    <brk id="63" max="16383" man="1"/>
    <brk id="10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Hans Held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Krieger, Sylvia</dc:creator>
  <cp:lastModifiedBy>Wehnert, Christiane - SG 5.2</cp:lastModifiedBy>
  <cp:lastPrinted>2020-06-15T05:46:21Z</cp:lastPrinted>
  <dcterms:created xsi:type="dcterms:W3CDTF">2001-12-28T14:54:31Z</dcterms:created>
  <dcterms:modified xsi:type="dcterms:W3CDTF">2020-07-03T14:15:44Z</dcterms:modified>
</cp:coreProperties>
</file>